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8" i="1" l="1"/>
  <c r="C81" i="1" l="1"/>
  <c r="C97" i="1" l="1"/>
  <c r="C93" i="1"/>
  <c r="C92" i="1"/>
  <c r="C87" i="1"/>
  <c r="C85" i="1" l="1"/>
  <c r="C84" i="1" l="1"/>
  <c r="C83" i="1"/>
  <c r="C82" i="1" l="1"/>
  <c r="C74" i="1" l="1"/>
  <c r="C70" i="1"/>
  <c r="C69" i="1"/>
  <c r="C59" i="1"/>
  <c r="C58" i="1"/>
  <c r="C50" i="1"/>
  <c r="C17" i="1"/>
  <c r="C15" i="1"/>
  <c r="C14" i="1"/>
  <c r="C16" i="1" l="1"/>
  <c r="C51" i="1"/>
  <c r="D16" i="1" l="1"/>
  <c r="E16" i="1"/>
  <c r="C98" i="1" l="1"/>
  <c r="C77" i="1" s="1"/>
  <c r="C101" i="1" s="1"/>
  <c r="E77" i="1" l="1"/>
  <c r="D77" i="1"/>
  <c r="E13" i="1"/>
  <c r="D13" i="1"/>
  <c r="C13" i="1"/>
  <c r="C29" i="1" l="1"/>
  <c r="E99" i="1" l="1"/>
  <c r="E101" i="1" s="1"/>
  <c r="D99" i="1"/>
  <c r="D101" i="1" s="1"/>
  <c r="C99" i="1"/>
</calcChain>
</file>

<file path=xl/sharedStrings.xml><?xml version="1.0" encoding="utf-8"?>
<sst xmlns="http://schemas.openxmlformats.org/spreadsheetml/2006/main" count="184" uniqueCount="153">
  <si>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</si>
  <si>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</si>
  <si>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</si>
  <si>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</si>
  <si>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</si>
  <si>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</si>
  <si>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</si>
  <si>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</si>
  <si>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</si>
  <si>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</si>
  <si>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</si>
  <si>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</si>
  <si>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</si>
  <si>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</si>
  <si>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</si>
  <si>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</si>
  <si>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</si>
  <si>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</si>
  <si>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</si>
  <si>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</si>
  <si>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</si>
  <si>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</si>
  <si>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</si>
  <si>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</si>
  <si>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</si>
  <si>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</si>
  <si>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</si>
  <si>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</si>
  <si>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</si>
  <si>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</si>
  <si>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</si>
  <si>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</si>
  <si>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</si>
  <si>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</si>
  <si>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</si>
  <si>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</si>
  <si>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</si>
  <si>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</si>
  <si>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</si>
  <si>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</si>
  <si>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</si>
  <si>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</si>
  <si>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</si>
  <si>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</si>
  <si>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</si>
  <si>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</si>
  <si>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</si>
  <si>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</si>
  <si>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</si>
  <si>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</si>
  <si>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</si>
  <si>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</si>
  <si>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</si>
  <si>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</si>
  <si>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</si>
  <si>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</si>
  <si>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</si>
  <si>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</si>
  <si>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</si>
  <si>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</si>
  <si>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</si>
  <si>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</si>
  <si>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</si>
  <si>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</si>
  <si>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</si>
  <si>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</si>
  <si>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</si>
  <si>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</si>
  <si>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</si>
  <si>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</si>
  <si>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</si>
  <si>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</si>
  <si>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</si>
  <si>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</si>
  <si>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</si>
  <si>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</si>
  <si>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</si>
  <si>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</si>
  <si>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</si>
  <si>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</si>
  <si>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</si>
  <si>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</si>
  <si>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</si>
  <si>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</si>
  <si>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</si>
  <si>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</si>
  <si>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</si>
  <si>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</si>
  <si>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</si>
  <si>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</si>
  <si>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</si>
  <si>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</si>
  <si>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</si>
  <si>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</si>
  <si>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</si>
  <si>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</si>
  <si>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</si>
  <si>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</si>
  <si>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</si>
  <si>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</si>
  <si>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</si>
  <si>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</si>
  <si>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</si>
  <si>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</si>
  <si>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</si>
  <si>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</si>
  <si>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</si>
  <si>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</si>
  <si>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</si>
  <si>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</si>
  <si>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</si>
  <si>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</si>
  <si>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</si>
  <si>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</si>
  <si>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</si>
  <si>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</si>
  <si>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</si>
  <si>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</si>
  <si>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</si>
  <si>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</si>
  <si>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</si>
  <si>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</si>
  <si>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</si>
  <si>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</si>
  <si>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</si>
  <si>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</si>
  <si>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</si>
  <si>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</si>
  <si>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</si>
  <si>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</si>
  <si>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</si>
  <si>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</si>
  <si>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</si>
  <si>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</si>
  <si>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</si>
  <si>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</si>
  <si>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</si>
  <si>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</si>
  <si>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</si>
  <si>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</si>
  <si>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</si>
  <si>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</si>
  <si>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</si>
  <si>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</si>
  <si>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</si>
  <si>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</si>
  <si>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</si>
  <si>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</si>
  <si>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2.31.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</si>
  <si>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</si>
  <si>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</si>
  <si>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Прочие межбюджетные трансферты, передаваемые бюджетам городских округов</t>
  </si>
  <si>
    <t xml:space="preserve">Приложение 9 
к решению Бородинского городского   
Совета депутатов от 22.12.2017 № 15-178р                                            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</si>
</sst>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4"/>
  <sheetViews>
    <sheetView tabSelected="1" view="pageBreakPreview" zoomScale="90" zoomScaleNormal="90" zoomScaleSheetLayoutView="90" workbookViewId="0">
      <selection activeCell="D1" sqref="D1:E4"/>
    </sheetView>
  </sheetViews>
  <sheetFormatPr defaultColWidth="9.109375" defaultRowHeight="15.6" x14ac:dyDescent="0.3"/>
  <cols>
    <col min="1" max="1" width="9.109375" style="18"/>
    <col min="2" max="2" width="58.88671875" style="19" customWidth="1"/>
    <col min="3" max="3" width="19.88671875" style="18" customWidth="1"/>
    <col min="4" max="4" width="21" style="18" customWidth="1"/>
    <col min="5" max="5" width="26.109375" style="18" customWidth="1"/>
    <col min="6" max="6" width="14.88671875" style="18" customWidth="1"/>
    <col min="7" max="16384" width="9.109375" style="18"/>
  </cols>
  <sheetData>
    <row r="1" spans="1:142" ht="29.25" customHeight="1" x14ac:dyDescent="0.3">
      <c r="D1" s="32" t="s">
        <v>152</v>
      </c>
      <c r="E1" s="32"/>
      <c r="F1" s="20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</row>
    <row r="2" spans="1:142" x14ac:dyDescent="0.3">
      <c r="D2" s="32"/>
      <c r="E2" s="32"/>
      <c r="F2" s="22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</row>
    <row r="3" spans="1:142" x14ac:dyDescent="0.3">
      <c r="D3" s="32"/>
      <c r="E3" s="32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</row>
    <row r="4" spans="1:142" ht="46.2" customHeight="1" x14ac:dyDescent="0.3">
      <c r="D4" s="32"/>
      <c r="E4" s="32"/>
      <c r="F4" s="20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</row>
    <row r="5" spans="1:142" s="28" customFormat="1" ht="16.5" customHeight="1" x14ac:dyDescent="0.3">
      <c r="B5" s="19"/>
      <c r="D5" s="33" t="s">
        <v>124</v>
      </c>
      <c r="E5" s="33"/>
      <c r="F5" s="20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</row>
    <row r="6" spans="1:142" s="28" customFormat="1" ht="16.5" customHeight="1" x14ac:dyDescent="0.3">
      <c r="B6" s="19"/>
      <c r="D6" s="33" t="s">
        <v>32</v>
      </c>
      <c r="E6" s="33"/>
      <c r="F6" s="20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</row>
    <row r="7" spans="1:142" s="28" customFormat="1" ht="16.5" customHeight="1" x14ac:dyDescent="0.3">
      <c r="B7" s="19"/>
      <c r="D7" s="33" t="s">
        <v>125</v>
      </c>
      <c r="E7" s="33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</row>
    <row r="8" spans="1:142" s="28" customFormat="1" ht="16.5" customHeight="1" x14ac:dyDescent="0.3">
      <c r="B8" s="19"/>
      <c r="D8" s="33" t="s">
        <v>126</v>
      </c>
      <c r="E8" s="33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</row>
    <row r="9" spans="1:142" s="28" customFormat="1" ht="16.5" customHeight="1" x14ac:dyDescent="0.3">
      <c r="B9" s="19"/>
      <c r="D9" s="33" t="s">
        <v>127</v>
      </c>
      <c r="E9" s="33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</row>
    <row r="10" spans="1:142" ht="36" customHeight="1" x14ac:dyDescent="0.3">
      <c r="A10" s="31" t="s">
        <v>107</v>
      </c>
      <c r="B10" s="31"/>
      <c r="C10" s="31"/>
      <c r="D10" s="31"/>
      <c r="E10" s="3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</row>
    <row r="11" spans="1:142" x14ac:dyDescent="0.3">
      <c r="E11" s="24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</row>
    <row r="12" spans="1:142" x14ac:dyDescent="0.3">
      <c r="A12" s="1" t="s">
        <v>0</v>
      </c>
      <c r="B12" s="8" t="s">
        <v>1</v>
      </c>
      <c r="C12" s="2" t="s">
        <v>2</v>
      </c>
      <c r="D12" s="2" t="s">
        <v>108</v>
      </c>
      <c r="E12" s="2" t="s">
        <v>109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</row>
    <row r="13" spans="1:142" s="21" customFormat="1" x14ac:dyDescent="0.3">
      <c r="A13" s="5">
        <v>1</v>
      </c>
      <c r="B13" s="9" t="s">
        <v>3</v>
      </c>
      <c r="C13" s="7">
        <f>C14+C15</f>
        <v>67703300</v>
      </c>
      <c r="D13" s="7">
        <f>D14+D15</f>
        <v>41654500</v>
      </c>
      <c r="E13" s="7">
        <f>E14+E15</f>
        <v>41654500</v>
      </c>
    </row>
    <row r="14" spans="1:142" ht="135" customHeight="1" x14ac:dyDescent="0.3">
      <c r="A14" s="3" t="s">
        <v>4</v>
      </c>
      <c r="B14" s="16" t="s">
        <v>33</v>
      </c>
      <c r="C14" s="13">
        <f>2974400</f>
        <v>2974400</v>
      </c>
      <c r="D14" s="13">
        <v>2379500</v>
      </c>
      <c r="E14" s="13">
        <v>2379500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</row>
    <row r="15" spans="1:142" s="28" customFormat="1" ht="44.4" customHeight="1" x14ac:dyDescent="0.3">
      <c r="A15" s="3" t="s">
        <v>110</v>
      </c>
      <c r="B15" s="16" t="s">
        <v>111</v>
      </c>
      <c r="C15" s="13">
        <f>39275000+25453900</f>
        <v>64728900</v>
      </c>
      <c r="D15" s="13">
        <v>39275000</v>
      </c>
      <c r="E15" s="13">
        <v>39275000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</row>
    <row r="16" spans="1:142" s="21" customFormat="1" x14ac:dyDescent="0.3">
      <c r="A16" s="5">
        <v>2</v>
      </c>
      <c r="B16" s="9" t="s">
        <v>5</v>
      </c>
      <c r="C16" s="6">
        <f>C17+C18+C19+C25+C50+C51+C52+C53+C54+C55+C56+C57+C58+C59+C60+C61+C62+C63+C64+C65+C66+C67+C68+C69+C70+C71+C72+C73+C74+C75+C76</f>
        <v>97656795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3">
      <c r="A17" s="3" t="s">
        <v>6</v>
      </c>
      <c r="B17" s="10" t="s">
        <v>34</v>
      </c>
      <c r="C17" s="4">
        <f>39275000+2011000</f>
        <v>41286000</v>
      </c>
      <c r="D17" s="4">
        <v>39275000</v>
      </c>
      <c r="E17" s="4">
        <v>39275000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</row>
    <row r="18" spans="1:142" ht="158.25" customHeight="1" x14ac:dyDescent="0.3">
      <c r="A18" s="3" t="s">
        <v>7</v>
      </c>
      <c r="B18" s="11" t="s">
        <v>35</v>
      </c>
      <c r="C18" s="4">
        <v>60000</v>
      </c>
      <c r="D18" s="4">
        <v>60000</v>
      </c>
      <c r="E18" s="4">
        <v>60000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</row>
    <row r="19" spans="1:142" ht="117.75" customHeight="1" x14ac:dyDescent="0.3">
      <c r="A19" s="3" t="s">
        <v>8</v>
      </c>
      <c r="B19" s="11" t="s">
        <v>36</v>
      </c>
      <c r="C19" s="4">
        <v>174700</v>
      </c>
      <c r="D19" s="4">
        <v>174700</v>
      </c>
      <c r="E19" s="4">
        <v>174700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</row>
    <row r="20" spans="1:142" ht="135.75" hidden="1" customHeight="1" x14ac:dyDescent="0.3">
      <c r="A20" s="3"/>
      <c r="B20" s="11"/>
      <c r="C20" s="4"/>
      <c r="D20" s="4"/>
      <c r="E20" s="4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</row>
    <row r="21" spans="1:142" ht="182.25" hidden="1" customHeight="1" x14ac:dyDescent="0.3">
      <c r="A21" s="3" t="s">
        <v>57</v>
      </c>
      <c r="B21" s="11" t="s">
        <v>58</v>
      </c>
      <c r="C21" s="4">
        <v>1088100</v>
      </c>
      <c r="D21" s="4">
        <v>0</v>
      </c>
      <c r="E21" s="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</row>
    <row r="22" spans="1:142" ht="126.75" hidden="1" customHeight="1" x14ac:dyDescent="0.3">
      <c r="A22" s="3" t="s">
        <v>59</v>
      </c>
      <c r="B22" s="11" t="s">
        <v>60</v>
      </c>
      <c r="C22" s="4">
        <v>232800</v>
      </c>
      <c r="D22" s="4">
        <v>0</v>
      </c>
      <c r="E22" s="4">
        <v>0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</row>
    <row r="23" spans="1:142" ht="119.25" hidden="1" customHeight="1" x14ac:dyDescent="0.3">
      <c r="A23" s="3" t="s">
        <v>61</v>
      </c>
      <c r="B23" s="11" t="s">
        <v>62</v>
      </c>
      <c r="C23" s="4">
        <v>41100</v>
      </c>
      <c r="D23" s="4">
        <v>0</v>
      </c>
      <c r="E23" s="4">
        <v>0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</row>
    <row r="24" spans="1:142" ht="100.95" hidden="1" customHeight="1" x14ac:dyDescent="0.3">
      <c r="A24" s="3" t="s">
        <v>63</v>
      </c>
      <c r="B24" s="11" t="s">
        <v>64</v>
      </c>
      <c r="C24" s="4">
        <v>67000</v>
      </c>
      <c r="D24" s="4">
        <v>0</v>
      </c>
      <c r="E24" s="4">
        <v>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</row>
    <row r="25" spans="1:142" ht="48" customHeight="1" x14ac:dyDescent="0.3">
      <c r="A25" s="3" t="s">
        <v>56</v>
      </c>
      <c r="B25" s="11" t="s">
        <v>112</v>
      </c>
      <c r="C25" s="4">
        <v>3778400</v>
      </c>
      <c r="D25" s="4">
        <v>3778400</v>
      </c>
      <c r="E25" s="4">
        <v>3778400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</row>
    <row r="26" spans="1:142" s="28" customFormat="1" ht="48" customHeight="1" x14ac:dyDescent="0.3">
      <c r="A26" s="3" t="s">
        <v>116</v>
      </c>
      <c r="B26" s="11" t="s">
        <v>113</v>
      </c>
      <c r="C26" s="4">
        <v>1250500</v>
      </c>
      <c r="D26" s="4">
        <v>1250500</v>
      </c>
      <c r="E26" s="4">
        <v>1250500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</row>
    <row r="27" spans="1:142" s="28" customFormat="1" ht="98.4" customHeight="1" x14ac:dyDescent="0.3">
      <c r="A27" s="3" t="s">
        <v>117</v>
      </c>
      <c r="B27" s="11" t="s">
        <v>114</v>
      </c>
      <c r="C27" s="4">
        <v>1793000</v>
      </c>
      <c r="D27" s="4">
        <v>1793000</v>
      </c>
      <c r="E27" s="4">
        <v>1793000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</row>
    <row r="28" spans="1:142" s="28" customFormat="1" ht="156.6" customHeight="1" x14ac:dyDescent="0.3">
      <c r="A28" s="3" t="s">
        <v>118</v>
      </c>
      <c r="B28" s="11" t="s">
        <v>115</v>
      </c>
      <c r="C28" s="4">
        <v>734900</v>
      </c>
      <c r="D28" s="4">
        <v>734900</v>
      </c>
      <c r="E28" s="4">
        <v>734900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</row>
    <row r="29" spans="1:142" ht="120" hidden="1" customHeight="1" x14ac:dyDescent="0.3">
      <c r="A29" s="3" t="s">
        <v>67</v>
      </c>
      <c r="B29" s="11" t="s">
        <v>65</v>
      </c>
      <c r="C29" s="4">
        <f>4260+141000+86400</f>
        <v>231660</v>
      </c>
      <c r="D29" s="4">
        <v>0</v>
      </c>
      <c r="E29" s="4">
        <v>0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</row>
    <row r="30" spans="1:142" ht="120" hidden="1" customHeight="1" x14ac:dyDescent="0.3">
      <c r="A30" s="3" t="s">
        <v>68</v>
      </c>
      <c r="B30" s="11" t="s">
        <v>66</v>
      </c>
      <c r="C30" s="4">
        <v>758000</v>
      </c>
      <c r="D30" s="4">
        <v>0</v>
      </c>
      <c r="E30" s="4">
        <v>0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</row>
    <row r="31" spans="1:142" ht="163.19999999999999" hidden="1" customHeight="1" x14ac:dyDescent="0.3">
      <c r="A31" s="3" t="s">
        <v>69</v>
      </c>
      <c r="B31" s="11" t="s">
        <v>70</v>
      </c>
      <c r="C31" s="4">
        <v>2925800</v>
      </c>
      <c r="D31" s="4"/>
      <c r="E31" s="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</row>
    <row r="32" spans="1:142" ht="128.4" hidden="1" customHeight="1" x14ac:dyDescent="0.3">
      <c r="A32" s="3" t="s">
        <v>71</v>
      </c>
      <c r="B32" s="11" t="s">
        <v>72</v>
      </c>
      <c r="C32" s="4">
        <v>5700000</v>
      </c>
      <c r="D32" s="4"/>
      <c r="E32" s="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</row>
    <row r="33" spans="1:142" ht="54" hidden="1" customHeight="1" x14ac:dyDescent="0.3">
      <c r="A33" s="3" t="s">
        <v>73</v>
      </c>
      <c r="B33" s="11" t="s">
        <v>74</v>
      </c>
      <c r="C33" s="4">
        <v>88452</v>
      </c>
      <c r="D33" s="4"/>
      <c r="E33" s="4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</row>
    <row r="34" spans="1:142" ht="163.19999999999999" hidden="1" customHeight="1" x14ac:dyDescent="0.3">
      <c r="A34" s="3" t="s">
        <v>75</v>
      </c>
      <c r="B34" s="11" t="s">
        <v>76</v>
      </c>
      <c r="C34" s="4">
        <v>235872</v>
      </c>
      <c r="D34" s="4"/>
      <c r="E34" s="4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</row>
    <row r="35" spans="1:142" ht="105" hidden="1" customHeight="1" x14ac:dyDescent="0.3">
      <c r="A35" s="3" t="s">
        <v>77</v>
      </c>
      <c r="B35" s="11" t="s">
        <v>79</v>
      </c>
      <c r="C35" s="4">
        <v>611000</v>
      </c>
      <c r="D35" s="4"/>
      <c r="E35" s="4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</row>
    <row r="36" spans="1:142" ht="113.4" hidden="1" customHeight="1" x14ac:dyDescent="0.3">
      <c r="A36" s="3" t="s">
        <v>78</v>
      </c>
      <c r="B36" s="11" t="s">
        <v>80</v>
      </c>
      <c r="C36" s="4">
        <v>466400</v>
      </c>
      <c r="D36" s="4"/>
      <c r="E36" s="4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</row>
    <row r="37" spans="1:142" ht="70.95" hidden="1" customHeight="1" x14ac:dyDescent="0.3">
      <c r="A37" s="3" t="s">
        <v>81</v>
      </c>
      <c r="B37" s="11" t="s">
        <v>82</v>
      </c>
      <c r="C37" s="4">
        <v>535100</v>
      </c>
      <c r="D37" s="4"/>
      <c r="E37" s="4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</row>
    <row r="38" spans="1:142" ht="143.25" hidden="1" customHeight="1" x14ac:dyDescent="0.3">
      <c r="A38" s="3" t="s">
        <v>84</v>
      </c>
      <c r="B38" s="11" t="s">
        <v>83</v>
      </c>
      <c r="C38" s="4">
        <v>476203.15</v>
      </c>
      <c r="D38" s="4"/>
      <c r="E38" s="4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</row>
    <row r="39" spans="1:142" ht="99" hidden="1" customHeight="1" x14ac:dyDescent="0.3">
      <c r="A39" s="3" t="s">
        <v>85</v>
      </c>
      <c r="B39" s="11" t="s">
        <v>86</v>
      </c>
      <c r="C39" s="4">
        <v>35360</v>
      </c>
      <c r="D39" s="4"/>
      <c r="E39" s="4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</row>
    <row r="40" spans="1:142" ht="142.5" hidden="1" customHeight="1" x14ac:dyDescent="0.3">
      <c r="A40" s="3" t="s">
        <v>87</v>
      </c>
      <c r="B40" s="11" t="s">
        <v>90</v>
      </c>
      <c r="C40" s="4">
        <v>375000</v>
      </c>
      <c r="D40" s="4"/>
      <c r="E40" s="4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</row>
    <row r="41" spans="1:142" ht="114.75" hidden="1" customHeight="1" x14ac:dyDescent="0.3">
      <c r="A41" s="3" t="s">
        <v>89</v>
      </c>
      <c r="B41" s="11" t="s">
        <v>88</v>
      </c>
      <c r="C41" s="4">
        <v>1999900</v>
      </c>
      <c r="D41" s="4"/>
      <c r="E41" s="4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</row>
    <row r="42" spans="1:142" ht="114.75" hidden="1" customHeight="1" x14ac:dyDescent="0.3">
      <c r="A42" s="3" t="s">
        <v>91</v>
      </c>
      <c r="B42" s="11" t="s">
        <v>92</v>
      </c>
      <c r="C42" s="4">
        <v>830000</v>
      </c>
      <c r="D42" s="4"/>
      <c r="E42" s="4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</row>
    <row r="43" spans="1:142" ht="99" hidden="1" customHeight="1" x14ac:dyDescent="0.3">
      <c r="A43" s="3" t="s">
        <v>93</v>
      </c>
      <c r="B43" s="11" t="s">
        <v>94</v>
      </c>
      <c r="C43" s="4">
        <v>500000</v>
      </c>
      <c r="D43" s="4"/>
      <c r="E43" s="4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</row>
    <row r="44" spans="1:142" ht="121.5" hidden="1" customHeight="1" x14ac:dyDescent="0.3">
      <c r="A44" s="3" t="s">
        <v>95</v>
      </c>
      <c r="B44" s="11" t="s">
        <v>96</v>
      </c>
      <c r="C44" s="4">
        <v>100000</v>
      </c>
      <c r="D44" s="4"/>
      <c r="E44" s="4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</row>
    <row r="45" spans="1:142" ht="121.5" hidden="1" customHeight="1" x14ac:dyDescent="0.3">
      <c r="A45" s="3" t="s">
        <v>97</v>
      </c>
      <c r="B45" s="11" t="s">
        <v>99</v>
      </c>
      <c r="C45" s="4">
        <v>128600</v>
      </c>
      <c r="D45" s="4"/>
      <c r="E45" s="4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</row>
    <row r="46" spans="1:142" ht="98.25" hidden="1" customHeight="1" x14ac:dyDescent="0.3">
      <c r="A46" s="3" t="s">
        <v>98</v>
      </c>
      <c r="B46" s="11" t="s">
        <v>100</v>
      </c>
      <c r="C46" s="4">
        <v>186600</v>
      </c>
      <c r="D46" s="4"/>
      <c r="E46" s="4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</row>
    <row r="47" spans="1:142" ht="85.5" hidden="1" customHeight="1" x14ac:dyDescent="0.3">
      <c r="A47" s="3" t="s">
        <v>101</v>
      </c>
      <c r="B47" s="11" t="s">
        <v>102</v>
      </c>
      <c r="C47" s="4">
        <v>516300</v>
      </c>
      <c r="D47" s="4"/>
      <c r="E47" s="4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</row>
    <row r="48" spans="1:142" s="26" customFormat="1" ht="137.25" hidden="1" customHeight="1" x14ac:dyDescent="0.3">
      <c r="A48" s="3" t="s">
        <v>103</v>
      </c>
      <c r="B48" s="11" t="s">
        <v>104</v>
      </c>
      <c r="C48" s="27">
        <v>315640.09999999998</v>
      </c>
      <c r="D48" s="4"/>
      <c r="E48" s="4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</row>
    <row r="49" spans="1:142" s="26" customFormat="1" ht="162" hidden="1" customHeight="1" x14ac:dyDescent="0.3">
      <c r="A49" s="3" t="s">
        <v>105</v>
      </c>
      <c r="B49" s="11" t="s">
        <v>106</v>
      </c>
      <c r="C49" s="27">
        <v>458700</v>
      </c>
      <c r="D49" s="29"/>
      <c r="E49" s="29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</row>
    <row r="50" spans="1:142" s="28" customFormat="1" ht="151.5" customHeight="1" x14ac:dyDescent="0.3">
      <c r="A50" s="3" t="s">
        <v>57</v>
      </c>
      <c r="B50" s="11" t="s">
        <v>120</v>
      </c>
      <c r="C50" s="4">
        <f>841400-70100</f>
        <v>771300</v>
      </c>
      <c r="D50" s="4">
        <v>0</v>
      </c>
      <c r="E50" s="4"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</row>
    <row r="51" spans="1:142" s="28" customFormat="1" ht="62.4" x14ac:dyDescent="0.3">
      <c r="A51" s="3" t="s">
        <v>59</v>
      </c>
      <c r="B51" s="11" t="s">
        <v>128</v>
      </c>
      <c r="C51" s="4">
        <f>41300+2100+480200</f>
        <v>523600</v>
      </c>
      <c r="D51" s="4">
        <v>0</v>
      </c>
      <c r="E51" s="4">
        <v>0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</row>
    <row r="52" spans="1:142" s="28" customFormat="1" ht="93.6" x14ac:dyDescent="0.3">
      <c r="A52" s="3" t="s">
        <v>61</v>
      </c>
      <c r="B52" s="11" t="s">
        <v>121</v>
      </c>
      <c r="C52" s="4">
        <v>247400</v>
      </c>
      <c r="D52" s="4">
        <v>0</v>
      </c>
      <c r="E52" s="4">
        <v>0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</row>
    <row r="53" spans="1:142" s="28" customFormat="1" ht="93.6" x14ac:dyDescent="0.3">
      <c r="A53" s="3" t="s">
        <v>63</v>
      </c>
      <c r="B53" s="11" t="s">
        <v>122</v>
      </c>
      <c r="C53" s="4">
        <v>4385200</v>
      </c>
      <c r="D53" s="4">
        <v>0</v>
      </c>
      <c r="E53" s="4">
        <v>0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</row>
    <row r="54" spans="1:142" s="28" customFormat="1" ht="109.5" customHeight="1" x14ac:dyDescent="0.3">
      <c r="A54" s="3" t="s">
        <v>123</v>
      </c>
      <c r="B54" s="11" t="s">
        <v>129</v>
      </c>
      <c r="C54" s="4">
        <v>175200</v>
      </c>
      <c r="D54" s="4">
        <v>0</v>
      </c>
      <c r="E54" s="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</row>
    <row r="55" spans="1:142" s="28" customFormat="1" ht="109.2" x14ac:dyDescent="0.3">
      <c r="A55" s="3" t="s">
        <v>67</v>
      </c>
      <c r="B55" s="11" t="s">
        <v>130</v>
      </c>
      <c r="C55" s="4">
        <v>4065800</v>
      </c>
      <c r="D55" s="4">
        <v>0</v>
      </c>
      <c r="E55" s="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</row>
    <row r="56" spans="1:142" s="28" customFormat="1" ht="109.2" x14ac:dyDescent="0.3">
      <c r="A56" s="3" t="s">
        <v>68</v>
      </c>
      <c r="B56" s="11" t="s">
        <v>131</v>
      </c>
      <c r="C56" s="4">
        <v>4420</v>
      </c>
      <c r="D56" s="4">
        <v>0</v>
      </c>
      <c r="E56" s="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</row>
    <row r="57" spans="1:142" s="28" customFormat="1" ht="109.2" x14ac:dyDescent="0.3">
      <c r="A57" s="3" t="s">
        <v>69</v>
      </c>
      <c r="B57" s="11" t="s">
        <v>132</v>
      </c>
      <c r="C57" s="4">
        <v>1592840</v>
      </c>
      <c r="D57" s="4">
        <v>0</v>
      </c>
      <c r="E57" s="4">
        <v>0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</row>
    <row r="58" spans="1:142" s="28" customFormat="1" ht="140.4" x14ac:dyDescent="0.3">
      <c r="A58" s="3" t="s">
        <v>71</v>
      </c>
      <c r="B58" s="11" t="s">
        <v>134</v>
      </c>
      <c r="C58" s="4">
        <f>303264-61249.7</f>
        <v>242014.3</v>
      </c>
      <c r="D58" s="4">
        <v>0</v>
      </c>
      <c r="E58" s="4">
        <v>0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</row>
    <row r="59" spans="1:142" s="28" customFormat="1" ht="140.4" x14ac:dyDescent="0.3">
      <c r="A59" s="3" t="s">
        <v>73</v>
      </c>
      <c r="B59" s="11" t="s">
        <v>133</v>
      </c>
      <c r="C59" s="4">
        <f>33696+61249.7</f>
        <v>94945.7</v>
      </c>
      <c r="D59" s="4">
        <v>0</v>
      </c>
      <c r="E59" s="4">
        <v>0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</row>
    <row r="60" spans="1:142" s="28" customFormat="1" ht="140.4" x14ac:dyDescent="0.3">
      <c r="A60" s="3" t="s">
        <v>75</v>
      </c>
      <c r="B60" s="11" t="s">
        <v>135</v>
      </c>
      <c r="C60" s="4">
        <v>2743700</v>
      </c>
      <c r="D60" s="4">
        <v>0</v>
      </c>
      <c r="E60" s="4"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</row>
    <row r="61" spans="1:142" s="28" customFormat="1" ht="140.4" x14ac:dyDescent="0.3">
      <c r="A61" s="3" t="s">
        <v>77</v>
      </c>
      <c r="B61" s="11" t="s">
        <v>136</v>
      </c>
      <c r="C61" s="4">
        <v>3948200</v>
      </c>
      <c r="D61" s="4">
        <v>0</v>
      </c>
      <c r="E61" s="4"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</row>
    <row r="62" spans="1:142" s="28" customFormat="1" ht="93.6" x14ac:dyDescent="0.3">
      <c r="A62" s="3" t="s">
        <v>78</v>
      </c>
      <c r="B62" s="11" t="s">
        <v>102</v>
      </c>
      <c r="C62" s="4">
        <v>628600</v>
      </c>
      <c r="D62" s="4">
        <v>0</v>
      </c>
      <c r="E62" s="4">
        <v>0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</row>
    <row r="63" spans="1:142" s="28" customFormat="1" ht="78" x14ac:dyDescent="0.3">
      <c r="A63" s="3" t="s">
        <v>81</v>
      </c>
      <c r="B63" s="11" t="s">
        <v>137</v>
      </c>
      <c r="C63" s="4">
        <v>472000</v>
      </c>
      <c r="D63" s="4">
        <v>0</v>
      </c>
      <c r="E63" s="4">
        <v>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</row>
    <row r="64" spans="1:142" s="28" customFormat="1" ht="140.4" x14ac:dyDescent="0.3">
      <c r="A64" s="3" t="s">
        <v>84</v>
      </c>
      <c r="B64" s="11" t="s">
        <v>139</v>
      </c>
      <c r="C64" s="4">
        <v>234720</v>
      </c>
      <c r="D64" s="4">
        <v>0</v>
      </c>
      <c r="E64" s="4">
        <v>0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</row>
    <row r="65" spans="1:142" s="28" customFormat="1" ht="140.4" x14ac:dyDescent="0.3">
      <c r="A65" s="3" t="s">
        <v>85</v>
      </c>
      <c r="B65" s="11" t="s">
        <v>140</v>
      </c>
      <c r="C65" s="4">
        <v>2112480</v>
      </c>
      <c r="D65" s="4">
        <v>0</v>
      </c>
      <c r="E65" s="4"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</row>
    <row r="66" spans="1:142" s="28" customFormat="1" ht="202.8" x14ac:dyDescent="0.3">
      <c r="A66" s="3" t="s">
        <v>87</v>
      </c>
      <c r="B66" s="11" t="s">
        <v>141</v>
      </c>
      <c r="C66" s="4">
        <v>6700000</v>
      </c>
      <c r="D66" s="4">
        <v>0</v>
      </c>
      <c r="E66" s="4">
        <v>0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</row>
    <row r="67" spans="1:142" s="28" customFormat="1" ht="121.95" customHeight="1" x14ac:dyDescent="0.3">
      <c r="A67" s="3" t="s">
        <v>89</v>
      </c>
      <c r="B67" s="11" t="s">
        <v>142</v>
      </c>
      <c r="C67" s="4">
        <v>1233300</v>
      </c>
      <c r="D67" s="4">
        <v>0</v>
      </c>
      <c r="E67" s="4">
        <v>0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</row>
    <row r="68" spans="1:142" s="28" customFormat="1" ht="168" customHeight="1" x14ac:dyDescent="0.3">
      <c r="A68" s="3" t="s">
        <v>91</v>
      </c>
      <c r="B68" s="11" t="s">
        <v>143</v>
      </c>
      <c r="C68" s="4">
        <v>1329000</v>
      </c>
      <c r="D68" s="4">
        <v>0</v>
      </c>
      <c r="E68" s="4">
        <v>0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</row>
    <row r="69" spans="1:142" s="28" customFormat="1" ht="108" customHeight="1" x14ac:dyDescent="0.3">
      <c r="A69" s="3" t="s">
        <v>93</v>
      </c>
      <c r="B69" s="11" t="s">
        <v>79</v>
      </c>
      <c r="C69" s="4">
        <f>1007000+843000</f>
        <v>1850000</v>
      </c>
      <c r="D69" s="4">
        <v>0</v>
      </c>
      <c r="E69" s="4">
        <v>0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</row>
    <row r="70" spans="1:142" s="28" customFormat="1" ht="114" customHeight="1" x14ac:dyDescent="0.3">
      <c r="A70" s="3" t="s">
        <v>95</v>
      </c>
      <c r="B70" s="11" t="s">
        <v>80</v>
      </c>
      <c r="C70" s="4">
        <f>612900+153600</f>
        <v>766500</v>
      </c>
      <c r="D70" s="4">
        <v>0</v>
      </c>
      <c r="E70" s="4">
        <v>0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</row>
    <row r="71" spans="1:142" s="28" customFormat="1" ht="120" customHeight="1" x14ac:dyDescent="0.3">
      <c r="A71" s="3" t="s">
        <v>97</v>
      </c>
      <c r="B71" s="11" t="s">
        <v>144</v>
      </c>
      <c r="C71" s="4">
        <v>12218078</v>
      </c>
      <c r="D71" s="4">
        <v>0</v>
      </c>
      <c r="E71" s="4">
        <v>0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</row>
    <row r="72" spans="1:142" s="28" customFormat="1" ht="109.2" x14ac:dyDescent="0.3">
      <c r="A72" s="3" t="s">
        <v>98</v>
      </c>
      <c r="B72" s="11" t="s">
        <v>145</v>
      </c>
      <c r="C72" s="4">
        <v>887700</v>
      </c>
      <c r="D72" s="4">
        <v>0</v>
      </c>
      <c r="E72" s="4">
        <v>0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</row>
    <row r="73" spans="1:142" s="28" customFormat="1" ht="156" x14ac:dyDescent="0.3">
      <c r="A73" s="3" t="s">
        <v>101</v>
      </c>
      <c r="B73" s="11" t="s">
        <v>146</v>
      </c>
      <c r="C73" s="4">
        <v>139100</v>
      </c>
      <c r="D73" s="4">
        <v>0</v>
      </c>
      <c r="E73" s="4">
        <v>0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</row>
    <row r="74" spans="1:142" s="28" customFormat="1" ht="93.6" x14ac:dyDescent="0.3">
      <c r="A74" s="3" t="s">
        <v>103</v>
      </c>
      <c r="B74" s="11" t="s">
        <v>147</v>
      </c>
      <c r="C74" s="4">
        <f>3821200+473100</f>
        <v>4294300</v>
      </c>
      <c r="D74" s="4">
        <v>0</v>
      </c>
      <c r="E74" s="4">
        <v>0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</row>
    <row r="75" spans="1:142" s="28" customFormat="1" ht="109.2" x14ac:dyDescent="0.3">
      <c r="A75" s="3" t="s">
        <v>105</v>
      </c>
      <c r="B75" s="11" t="s">
        <v>96</v>
      </c>
      <c r="C75" s="4">
        <v>97297</v>
      </c>
      <c r="D75" s="4">
        <v>0</v>
      </c>
      <c r="E75" s="4"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</row>
    <row r="76" spans="1:142" s="28" customFormat="1" ht="127.5" customHeight="1" x14ac:dyDescent="0.3">
      <c r="A76" s="3" t="s">
        <v>148</v>
      </c>
      <c r="B76" s="11" t="s">
        <v>149</v>
      </c>
      <c r="C76" s="4">
        <v>600000</v>
      </c>
      <c r="D76" s="4">
        <v>0</v>
      </c>
      <c r="E76" s="4"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</row>
    <row r="77" spans="1:142" s="25" customFormat="1" x14ac:dyDescent="0.3">
      <c r="A77" s="5">
        <v>3</v>
      </c>
      <c r="B77" s="9" t="s">
        <v>9</v>
      </c>
      <c r="C77" s="30">
        <f>C79+C80+C81+C82+C83+C84+C85+C87+C88+C89+C90+C91+C92+C93+C94+C95+C96+C97+C98</f>
        <v>247383907.89000002</v>
      </c>
      <c r="D77" s="30">
        <f>D79+D80+D81+D82+D83+D84+D85+D86+D87+D88+D89+D90+D91+D92+D93+D94+D95+D96+D97+D98</f>
        <v>228842100</v>
      </c>
      <c r="E77" s="30">
        <f>E79+E80+E81+E82+E83+E84+E85+E86+E87+E88+E89+E90+E91+E92+E93+E94+E95+E96+E97+E98</f>
        <v>228842100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</row>
    <row r="78" spans="1:142" ht="103.5" hidden="1" customHeight="1" x14ac:dyDescent="0.3">
      <c r="A78" s="3" t="s">
        <v>10</v>
      </c>
      <c r="B78" s="10" t="s">
        <v>37</v>
      </c>
      <c r="C78" s="4">
        <v>2300</v>
      </c>
      <c r="D78" s="4">
        <v>0</v>
      </c>
      <c r="E78" s="4"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</row>
    <row r="79" spans="1:142" ht="213" customHeight="1" x14ac:dyDescent="0.3">
      <c r="A79" s="3" t="s">
        <v>10</v>
      </c>
      <c r="B79" s="10" t="s">
        <v>38</v>
      </c>
      <c r="C79" s="4">
        <v>715500</v>
      </c>
      <c r="D79" s="4">
        <v>715500</v>
      </c>
      <c r="E79" s="4">
        <v>715500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</row>
    <row r="80" spans="1:142" ht="138.75" customHeight="1" x14ac:dyDescent="0.3">
      <c r="A80" s="3" t="s">
        <v>11</v>
      </c>
      <c r="B80" s="17" t="s">
        <v>39</v>
      </c>
      <c r="C80" s="4">
        <v>3175900</v>
      </c>
      <c r="D80" s="4">
        <v>3175900</v>
      </c>
      <c r="E80" s="4">
        <v>3175900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</row>
    <row r="81" spans="1:142" ht="216.75" customHeight="1" x14ac:dyDescent="0.3">
      <c r="A81" s="3" t="s">
        <v>12</v>
      </c>
      <c r="B81" s="14" t="s">
        <v>40</v>
      </c>
      <c r="C81" s="4">
        <f>72280800+4200800+1017830+1452400+78865</f>
        <v>79030695</v>
      </c>
      <c r="D81" s="4">
        <v>72053300</v>
      </c>
      <c r="E81" s="4">
        <v>72053300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</row>
    <row r="82" spans="1:142" ht="221.25" customHeight="1" x14ac:dyDescent="0.3">
      <c r="A82" s="3" t="s">
        <v>13</v>
      </c>
      <c r="B82" s="14" t="s">
        <v>41</v>
      </c>
      <c r="C82" s="4">
        <f>11666000+55400</f>
        <v>11721400</v>
      </c>
      <c r="D82" s="4">
        <v>11666000</v>
      </c>
      <c r="E82" s="4">
        <v>11666000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</row>
    <row r="83" spans="1:142" ht="139.5" customHeight="1" x14ac:dyDescent="0.3">
      <c r="A83" s="3" t="s">
        <v>14</v>
      </c>
      <c r="B83" s="10" t="s">
        <v>42</v>
      </c>
      <c r="C83" s="4">
        <f>3292600+1101900</f>
        <v>4394500</v>
      </c>
      <c r="D83" s="4">
        <v>3638100</v>
      </c>
      <c r="E83" s="4">
        <v>3638100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</row>
    <row r="84" spans="1:142" ht="233.25" customHeight="1" x14ac:dyDescent="0.3">
      <c r="A84" s="3" t="s">
        <v>15</v>
      </c>
      <c r="B84" s="14" t="s">
        <v>43</v>
      </c>
      <c r="C84" s="4">
        <f>53515100+199100</f>
        <v>53714200</v>
      </c>
      <c r="D84" s="4">
        <v>56452200</v>
      </c>
      <c r="E84" s="4">
        <v>56452200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</row>
    <row r="85" spans="1:142" ht="229.5" customHeight="1" x14ac:dyDescent="0.3">
      <c r="A85" s="3" t="s">
        <v>27</v>
      </c>
      <c r="B85" s="14" t="s">
        <v>44</v>
      </c>
      <c r="C85" s="4">
        <f>27026900+781500+230300+723600</f>
        <v>28762300</v>
      </c>
      <c r="D85" s="4">
        <v>27026900</v>
      </c>
      <c r="E85" s="4">
        <v>27026900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</row>
    <row r="86" spans="1:142" ht="166.5" hidden="1" customHeight="1" x14ac:dyDescent="0.3">
      <c r="A86" s="3" t="s">
        <v>29</v>
      </c>
      <c r="B86" s="15" t="s">
        <v>45</v>
      </c>
      <c r="C86" s="4">
        <v>0</v>
      </c>
      <c r="D86" s="4">
        <v>0</v>
      </c>
      <c r="E86" s="4">
        <v>0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</row>
    <row r="87" spans="1:142" ht="124.8" x14ac:dyDescent="0.3">
      <c r="A87" s="3" t="s">
        <v>29</v>
      </c>
      <c r="B87" s="17" t="s">
        <v>138</v>
      </c>
      <c r="C87" s="4">
        <f>4903700-343184.63</f>
        <v>4560515.37</v>
      </c>
      <c r="D87" s="4">
        <v>1225700</v>
      </c>
      <c r="E87" s="4">
        <v>1225700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</row>
    <row r="88" spans="1:142" ht="180.75" customHeight="1" x14ac:dyDescent="0.3">
      <c r="A88" s="3" t="s">
        <v>16</v>
      </c>
      <c r="B88" s="17" t="s">
        <v>46</v>
      </c>
      <c r="C88" s="4">
        <f>34497700+6363600+28873+859100</f>
        <v>41749273</v>
      </c>
      <c r="D88" s="4">
        <v>34497700</v>
      </c>
      <c r="E88" s="4">
        <v>34497700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</row>
    <row r="89" spans="1:142" ht="218.4" x14ac:dyDescent="0.3">
      <c r="A89" s="3" t="s">
        <v>17</v>
      </c>
      <c r="B89" s="10" t="s">
        <v>47</v>
      </c>
      <c r="C89" s="4">
        <v>5908900</v>
      </c>
      <c r="D89" s="4">
        <v>5908900</v>
      </c>
      <c r="E89" s="4">
        <v>5908900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</row>
    <row r="90" spans="1:142" ht="132" customHeight="1" x14ac:dyDescent="0.3">
      <c r="A90" s="3" t="s">
        <v>18</v>
      </c>
      <c r="B90" s="10" t="s">
        <v>48</v>
      </c>
      <c r="C90" s="4">
        <v>1280100</v>
      </c>
      <c r="D90" s="4">
        <v>1280100</v>
      </c>
      <c r="E90" s="4">
        <v>1280100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</row>
    <row r="91" spans="1:142" ht="115.5" customHeight="1" x14ac:dyDescent="0.3">
      <c r="A91" s="3" t="s">
        <v>19</v>
      </c>
      <c r="B91" s="10" t="s">
        <v>49</v>
      </c>
      <c r="C91" s="4">
        <v>31800</v>
      </c>
      <c r="D91" s="4">
        <v>31800</v>
      </c>
      <c r="E91" s="4">
        <v>31800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</row>
    <row r="92" spans="1:142" ht="150.75" customHeight="1" x14ac:dyDescent="0.3">
      <c r="A92" s="3" t="s">
        <v>20</v>
      </c>
      <c r="B92" s="10" t="s">
        <v>50</v>
      </c>
      <c r="C92" s="4">
        <f>48800+25600</f>
        <v>74400</v>
      </c>
      <c r="D92" s="4">
        <v>48800</v>
      </c>
      <c r="E92" s="4">
        <v>48800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</row>
    <row r="93" spans="1:142" ht="115.5" customHeight="1" x14ac:dyDescent="0.3">
      <c r="A93" s="3" t="s">
        <v>21</v>
      </c>
      <c r="B93" s="10" t="s">
        <v>51</v>
      </c>
      <c r="C93" s="4">
        <f>467700+66924.52</f>
        <v>534624.52</v>
      </c>
      <c r="D93" s="4">
        <v>467700</v>
      </c>
      <c r="E93" s="4">
        <v>467700</v>
      </c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</row>
    <row r="94" spans="1:142" ht="96" customHeight="1" x14ac:dyDescent="0.3">
      <c r="A94" s="3" t="s">
        <v>22</v>
      </c>
      <c r="B94" s="10" t="s">
        <v>52</v>
      </c>
      <c r="C94" s="4">
        <v>80800</v>
      </c>
      <c r="D94" s="4">
        <v>80800</v>
      </c>
      <c r="E94" s="4">
        <v>80800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</row>
    <row r="95" spans="1:142" ht="183" customHeight="1" x14ac:dyDescent="0.3">
      <c r="A95" s="3" t="s">
        <v>23</v>
      </c>
      <c r="B95" s="10" t="s">
        <v>53</v>
      </c>
      <c r="C95" s="4">
        <v>502600</v>
      </c>
      <c r="D95" s="4">
        <v>502600</v>
      </c>
      <c r="E95" s="4">
        <v>502600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</row>
    <row r="96" spans="1:142" ht="166.5" customHeight="1" x14ac:dyDescent="0.3">
      <c r="A96" s="3" t="s">
        <v>28</v>
      </c>
      <c r="B96" s="17" t="s">
        <v>54</v>
      </c>
      <c r="C96" s="4">
        <v>30500</v>
      </c>
      <c r="D96" s="4">
        <v>30500</v>
      </c>
      <c r="E96" s="4">
        <v>30500</v>
      </c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</row>
    <row r="97" spans="1:142" ht="114" customHeight="1" x14ac:dyDescent="0.3">
      <c r="A97" s="3" t="s">
        <v>30</v>
      </c>
      <c r="B97" s="17" t="s">
        <v>55</v>
      </c>
      <c r="C97" s="4">
        <f>10039600-520500</f>
        <v>9519100</v>
      </c>
      <c r="D97" s="4">
        <v>10039600</v>
      </c>
      <c r="E97" s="4">
        <v>10039600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</row>
    <row r="98" spans="1:142" ht="99.6" customHeight="1" x14ac:dyDescent="0.3">
      <c r="A98" s="3" t="s">
        <v>31</v>
      </c>
      <c r="B98" s="12" t="s">
        <v>119</v>
      </c>
      <c r="C98" s="4">
        <f>1328400+268400</f>
        <v>1596800</v>
      </c>
      <c r="D98" s="4">
        <v>0</v>
      </c>
      <c r="E98" s="4">
        <v>0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</row>
    <row r="99" spans="1:142" ht="40.5" customHeight="1" x14ac:dyDescent="0.3">
      <c r="A99" s="5">
        <v>4</v>
      </c>
      <c r="B99" s="9" t="s">
        <v>151</v>
      </c>
      <c r="C99" s="6">
        <f>C100</f>
        <v>2317385</v>
      </c>
      <c r="D99" s="6">
        <f>D100</f>
        <v>0</v>
      </c>
      <c r="E99" s="6">
        <f>E100</f>
        <v>0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</row>
    <row r="100" spans="1:142" ht="168" customHeight="1" x14ac:dyDescent="0.3">
      <c r="A100" s="3" t="s">
        <v>24</v>
      </c>
      <c r="B100" s="17" t="s">
        <v>150</v>
      </c>
      <c r="C100" s="4">
        <v>2317385</v>
      </c>
      <c r="D100" s="4">
        <v>0</v>
      </c>
      <c r="E100" s="4">
        <v>0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</row>
    <row r="101" spans="1:142" s="21" customFormat="1" x14ac:dyDescent="0.3">
      <c r="A101" s="5"/>
      <c r="B101" s="9" t="s">
        <v>25</v>
      </c>
      <c r="C101" s="6">
        <f>C99+C77+C16+C13</f>
        <v>415061387.88999999</v>
      </c>
      <c r="D101" s="6">
        <f>D99+D77+D16+D13</f>
        <v>313784700</v>
      </c>
      <c r="E101" s="6">
        <f>E99+E77+E16+E13</f>
        <v>313784700</v>
      </c>
    </row>
    <row r="102" spans="1:142" x14ac:dyDescent="0.3"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</row>
    <row r="103" spans="1:142" x14ac:dyDescent="0.3"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</row>
    <row r="104" spans="1:142" x14ac:dyDescent="0.3"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</row>
    <row r="105" spans="1:142" x14ac:dyDescent="0.3"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</row>
    <row r="106" spans="1:142" x14ac:dyDescent="0.3"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</row>
    <row r="107" spans="1:142" x14ac:dyDescent="0.3"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</row>
    <row r="108" spans="1:142" x14ac:dyDescent="0.3"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</row>
    <row r="109" spans="1:142" x14ac:dyDescent="0.3"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</row>
    <row r="110" spans="1:142" x14ac:dyDescent="0.3"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</row>
    <row r="111" spans="1:142" x14ac:dyDescent="0.3"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</row>
    <row r="112" spans="1:142" x14ac:dyDescent="0.3"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</row>
    <row r="113" spans="47:142" x14ac:dyDescent="0.3"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</row>
    <row r="114" spans="47:142" x14ac:dyDescent="0.3"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</row>
    <row r="115" spans="47:142" x14ac:dyDescent="0.3"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</row>
    <row r="116" spans="47:142" x14ac:dyDescent="0.3"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</row>
    <row r="117" spans="47:142" x14ac:dyDescent="0.3"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</row>
    <row r="118" spans="47:142" x14ac:dyDescent="0.3"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</row>
    <row r="119" spans="47:142" x14ac:dyDescent="0.3"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</row>
    <row r="120" spans="47:142" x14ac:dyDescent="0.3"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</row>
    <row r="121" spans="47:142" x14ac:dyDescent="0.3"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</row>
    <row r="122" spans="47:142" x14ac:dyDescent="0.3"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  <c r="EH122" s="21"/>
      <c r="EI122" s="21"/>
      <c r="EJ122" s="21"/>
      <c r="EK122" s="21"/>
      <c r="EL122" s="21"/>
    </row>
    <row r="123" spans="47:142" x14ac:dyDescent="0.3"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</row>
    <row r="124" spans="47:142" x14ac:dyDescent="0.3"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</row>
    <row r="125" spans="47:142" x14ac:dyDescent="0.3"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</row>
    <row r="126" spans="47:142" x14ac:dyDescent="0.3"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</row>
    <row r="127" spans="47:142" x14ac:dyDescent="0.3"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</row>
    <row r="128" spans="47:142" x14ac:dyDescent="0.3"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</row>
    <row r="129" spans="47:142" x14ac:dyDescent="0.3"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</row>
    <row r="130" spans="47:142" x14ac:dyDescent="0.3"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</row>
    <row r="131" spans="47:142" x14ac:dyDescent="0.3"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</row>
    <row r="132" spans="47:142" x14ac:dyDescent="0.3"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</row>
    <row r="133" spans="47:142" x14ac:dyDescent="0.3"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</row>
    <row r="134" spans="47:142" x14ac:dyDescent="0.3"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</row>
    <row r="135" spans="47:142" x14ac:dyDescent="0.3"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</row>
    <row r="136" spans="47:142" x14ac:dyDescent="0.3"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</row>
    <row r="137" spans="47:142" x14ac:dyDescent="0.3"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</row>
    <row r="138" spans="47:142" x14ac:dyDescent="0.3"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</row>
    <row r="139" spans="47:142" x14ac:dyDescent="0.3"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</row>
    <row r="140" spans="47:142" x14ac:dyDescent="0.3"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</row>
    <row r="141" spans="47:142" x14ac:dyDescent="0.3"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</row>
    <row r="142" spans="47:142" x14ac:dyDescent="0.3"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</row>
    <row r="143" spans="47:142" x14ac:dyDescent="0.3"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</row>
    <row r="144" spans="47:142" x14ac:dyDescent="0.3"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</row>
    <row r="145" spans="47:142" x14ac:dyDescent="0.3"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</row>
    <row r="146" spans="47:142" x14ac:dyDescent="0.3"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</row>
    <row r="147" spans="47:142" x14ac:dyDescent="0.3"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</row>
    <row r="148" spans="47:142" x14ac:dyDescent="0.3"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</row>
    <row r="149" spans="47:142" x14ac:dyDescent="0.3"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</row>
    <row r="150" spans="47:142" x14ac:dyDescent="0.3"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</row>
    <row r="151" spans="47:142" x14ac:dyDescent="0.3"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</row>
    <row r="152" spans="47:142" x14ac:dyDescent="0.3"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</row>
    <row r="153" spans="47:142" x14ac:dyDescent="0.3"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</row>
    <row r="154" spans="47:142" x14ac:dyDescent="0.3"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</row>
    <row r="155" spans="47:142" x14ac:dyDescent="0.3"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</row>
    <row r="156" spans="47:142" x14ac:dyDescent="0.3"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</row>
    <row r="157" spans="47:142" x14ac:dyDescent="0.3"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</row>
    <row r="158" spans="47:142" x14ac:dyDescent="0.3"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</row>
    <row r="159" spans="47:142" x14ac:dyDescent="0.3"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</row>
    <row r="160" spans="47:142" x14ac:dyDescent="0.3"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  <c r="EH160" s="21"/>
      <c r="EI160" s="21"/>
      <c r="EJ160" s="21"/>
      <c r="EK160" s="21"/>
      <c r="EL160" s="21"/>
    </row>
    <row r="161" spans="47:142" x14ac:dyDescent="0.3"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</row>
    <row r="162" spans="47:142" x14ac:dyDescent="0.3"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/>
      <c r="DT162" s="21"/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</row>
    <row r="163" spans="47:142" x14ac:dyDescent="0.3"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</row>
    <row r="164" spans="47:142" x14ac:dyDescent="0.3"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</row>
    <row r="165" spans="47:142" x14ac:dyDescent="0.3"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</row>
    <row r="166" spans="47:142" x14ac:dyDescent="0.3"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</row>
    <row r="167" spans="47:142" x14ac:dyDescent="0.3"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</row>
    <row r="168" spans="47:142" x14ac:dyDescent="0.3"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</row>
    <row r="169" spans="47:142" x14ac:dyDescent="0.3"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</row>
    <row r="170" spans="47:142" x14ac:dyDescent="0.3"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</row>
    <row r="171" spans="47:142" x14ac:dyDescent="0.3"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</row>
    <row r="172" spans="47:142" x14ac:dyDescent="0.3"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</row>
    <row r="173" spans="47:142" x14ac:dyDescent="0.3"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</row>
    <row r="174" spans="47:142" x14ac:dyDescent="0.3"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</row>
    <row r="175" spans="47:142" x14ac:dyDescent="0.3"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</row>
    <row r="176" spans="47:142" x14ac:dyDescent="0.3"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</row>
    <row r="177" spans="47:142" x14ac:dyDescent="0.3"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</row>
    <row r="178" spans="47:142" x14ac:dyDescent="0.3"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</row>
    <row r="179" spans="47:142" x14ac:dyDescent="0.3"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</row>
    <row r="180" spans="47:142" x14ac:dyDescent="0.3"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</row>
    <row r="181" spans="47:142" x14ac:dyDescent="0.3"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</row>
    <row r="182" spans="47:142" x14ac:dyDescent="0.3"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</row>
    <row r="183" spans="47:142" x14ac:dyDescent="0.3"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</row>
    <row r="184" spans="47:142" x14ac:dyDescent="0.3"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</row>
    <row r="185" spans="47:142" x14ac:dyDescent="0.3"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</row>
    <row r="186" spans="47:142" x14ac:dyDescent="0.3"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</row>
    <row r="187" spans="47:142" x14ac:dyDescent="0.3"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</row>
    <row r="188" spans="47:142" x14ac:dyDescent="0.3"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</row>
    <row r="189" spans="47:142" x14ac:dyDescent="0.3"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</row>
    <row r="190" spans="47:142" x14ac:dyDescent="0.3"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</row>
    <row r="191" spans="47:142" x14ac:dyDescent="0.3"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</row>
    <row r="192" spans="47:142" x14ac:dyDescent="0.3"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</row>
    <row r="193" spans="47:142" x14ac:dyDescent="0.3"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</row>
    <row r="194" spans="47:142" x14ac:dyDescent="0.3"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</row>
    <row r="195" spans="47:142" x14ac:dyDescent="0.3"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</row>
    <row r="196" spans="47:142" x14ac:dyDescent="0.3"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</row>
    <row r="197" spans="47:142" x14ac:dyDescent="0.3"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</row>
    <row r="198" spans="47:142" x14ac:dyDescent="0.3"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</row>
    <row r="199" spans="47:142" x14ac:dyDescent="0.3"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</row>
    <row r="200" spans="47:142" x14ac:dyDescent="0.3"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</row>
    <row r="201" spans="47:142" x14ac:dyDescent="0.3"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</row>
    <row r="202" spans="47:142" x14ac:dyDescent="0.3"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</row>
    <row r="203" spans="47:142" x14ac:dyDescent="0.3"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</row>
    <row r="204" spans="47:142" x14ac:dyDescent="0.3"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</row>
    <row r="205" spans="47:142" x14ac:dyDescent="0.3"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</row>
    <row r="206" spans="47:142" x14ac:dyDescent="0.3"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</row>
    <row r="207" spans="47:142" x14ac:dyDescent="0.3"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</row>
    <row r="208" spans="47:142" x14ac:dyDescent="0.3"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</row>
    <row r="209" spans="47:142" x14ac:dyDescent="0.3"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</row>
    <row r="210" spans="47:142" x14ac:dyDescent="0.3"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</row>
    <row r="211" spans="47:142" x14ac:dyDescent="0.3"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  <c r="DQ211" s="21"/>
      <c r="DR211" s="21"/>
      <c r="DS211" s="21"/>
      <c r="DT211" s="21"/>
      <c r="DU211" s="21"/>
      <c r="DV211" s="21"/>
      <c r="DW211" s="21"/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  <c r="EH211" s="21"/>
      <c r="EI211" s="21"/>
      <c r="EJ211" s="21"/>
      <c r="EK211" s="21"/>
      <c r="EL211" s="21"/>
    </row>
    <row r="212" spans="47:142" x14ac:dyDescent="0.3"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  <c r="DQ212" s="21"/>
      <c r="DR212" s="21"/>
      <c r="DS212" s="21"/>
      <c r="DT212" s="21"/>
      <c r="DU212" s="21"/>
      <c r="DV212" s="21"/>
      <c r="DW212" s="21"/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  <c r="EH212" s="21"/>
      <c r="EI212" s="21"/>
      <c r="EJ212" s="21"/>
      <c r="EK212" s="21"/>
      <c r="EL212" s="21"/>
    </row>
    <row r="213" spans="47:142" x14ac:dyDescent="0.3"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  <c r="DQ213" s="21"/>
      <c r="DR213" s="21"/>
      <c r="DS213" s="21"/>
      <c r="DT213" s="21"/>
      <c r="DU213" s="21"/>
      <c r="DV213" s="21"/>
      <c r="DW213" s="21"/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  <c r="EH213" s="21"/>
      <c r="EI213" s="21"/>
      <c r="EJ213" s="21"/>
      <c r="EK213" s="21"/>
      <c r="EL213" s="21"/>
    </row>
    <row r="214" spans="47:142" x14ac:dyDescent="0.3"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  <c r="DQ214" s="21"/>
      <c r="DR214" s="21"/>
      <c r="DS214" s="21"/>
      <c r="DT214" s="21"/>
      <c r="DU214" s="21"/>
      <c r="DV214" s="21"/>
      <c r="DW214" s="21"/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  <c r="EH214" s="21"/>
      <c r="EI214" s="21"/>
      <c r="EJ214" s="21"/>
      <c r="EK214" s="21"/>
      <c r="EL214" s="21"/>
    </row>
    <row r="215" spans="47:142" x14ac:dyDescent="0.3"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  <c r="DQ215" s="21"/>
      <c r="DR215" s="21"/>
      <c r="DS215" s="21"/>
      <c r="DT215" s="21"/>
      <c r="DU215" s="21"/>
      <c r="DV215" s="21"/>
      <c r="DW215" s="21"/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  <c r="EH215" s="21"/>
      <c r="EI215" s="21"/>
      <c r="EJ215" s="21"/>
      <c r="EK215" s="21"/>
      <c r="EL215" s="21"/>
    </row>
    <row r="216" spans="47:142" x14ac:dyDescent="0.3"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  <c r="DQ216" s="21"/>
      <c r="DR216" s="21"/>
      <c r="DS216" s="21"/>
      <c r="DT216" s="21"/>
      <c r="DU216" s="21"/>
      <c r="DV216" s="21"/>
      <c r="DW216" s="21"/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  <c r="EH216" s="21"/>
      <c r="EI216" s="21"/>
      <c r="EJ216" s="21"/>
      <c r="EK216" s="21"/>
      <c r="EL216" s="21"/>
    </row>
    <row r="217" spans="47:142" x14ac:dyDescent="0.3"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  <c r="DQ217" s="21"/>
      <c r="DR217" s="21"/>
      <c r="DS217" s="21"/>
      <c r="DT217" s="21"/>
      <c r="DU217" s="21"/>
      <c r="DV217" s="21"/>
      <c r="DW217" s="21"/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  <c r="EH217" s="21"/>
      <c r="EI217" s="21"/>
      <c r="EJ217" s="21"/>
      <c r="EK217" s="21"/>
      <c r="EL217" s="21"/>
    </row>
    <row r="218" spans="47:142" x14ac:dyDescent="0.3"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  <c r="DQ218" s="21"/>
      <c r="DR218" s="21"/>
      <c r="DS218" s="21"/>
      <c r="DT218" s="21"/>
      <c r="DU218" s="21"/>
      <c r="DV218" s="21"/>
      <c r="DW218" s="21"/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  <c r="EH218" s="21"/>
      <c r="EI218" s="21"/>
      <c r="EJ218" s="21"/>
      <c r="EK218" s="21"/>
      <c r="EL218" s="21"/>
    </row>
    <row r="219" spans="47:142" x14ac:dyDescent="0.3"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  <c r="DQ219" s="21"/>
      <c r="DR219" s="21"/>
      <c r="DS219" s="21"/>
      <c r="DT219" s="21"/>
      <c r="DU219" s="21"/>
      <c r="DV219" s="21"/>
      <c r="DW219" s="21"/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  <c r="EH219" s="21"/>
      <c r="EI219" s="21"/>
      <c r="EJ219" s="21"/>
      <c r="EK219" s="21"/>
      <c r="EL219" s="21"/>
    </row>
    <row r="220" spans="47:142" x14ac:dyDescent="0.3"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/>
      <c r="DT220" s="21"/>
      <c r="DU220" s="21"/>
      <c r="DV220" s="21"/>
      <c r="DW220" s="21"/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  <c r="EH220" s="21"/>
      <c r="EI220" s="21"/>
      <c r="EJ220" s="21"/>
      <c r="EK220" s="21"/>
      <c r="EL220" s="21"/>
    </row>
    <row r="221" spans="47:142" x14ac:dyDescent="0.3"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  <c r="DQ221" s="21"/>
      <c r="DR221" s="21"/>
      <c r="DS221" s="21"/>
      <c r="DT221" s="21"/>
      <c r="DU221" s="21"/>
      <c r="DV221" s="21"/>
      <c r="DW221" s="21"/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  <c r="EH221" s="21"/>
      <c r="EI221" s="21"/>
      <c r="EJ221" s="21"/>
      <c r="EK221" s="21"/>
      <c r="EL221" s="21"/>
    </row>
    <row r="222" spans="47:142" x14ac:dyDescent="0.3"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  <c r="DQ222" s="21"/>
      <c r="DR222" s="21"/>
      <c r="DS222" s="21"/>
      <c r="DT222" s="21"/>
      <c r="DU222" s="21"/>
      <c r="DV222" s="21"/>
      <c r="DW222" s="21"/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  <c r="EH222" s="21"/>
      <c r="EI222" s="21"/>
      <c r="EJ222" s="21"/>
      <c r="EK222" s="21"/>
      <c r="EL222" s="21"/>
    </row>
    <row r="223" spans="47:142" x14ac:dyDescent="0.3"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  <c r="DQ223" s="21"/>
      <c r="DR223" s="21"/>
      <c r="DS223" s="21"/>
      <c r="DT223" s="21"/>
      <c r="DU223" s="21"/>
      <c r="DV223" s="21"/>
      <c r="DW223" s="21"/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  <c r="EH223" s="21"/>
      <c r="EI223" s="21"/>
      <c r="EJ223" s="21"/>
      <c r="EK223" s="21"/>
      <c r="EL223" s="21"/>
    </row>
    <row r="224" spans="47:142" x14ac:dyDescent="0.3"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  <c r="DQ224" s="21"/>
      <c r="DR224" s="21"/>
      <c r="DS224" s="21"/>
      <c r="DT224" s="21"/>
      <c r="DU224" s="21"/>
      <c r="DV224" s="21"/>
      <c r="DW224" s="21"/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  <c r="EH224" s="21"/>
      <c r="EI224" s="21"/>
      <c r="EJ224" s="21"/>
      <c r="EK224" s="21"/>
      <c r="EL224" s="21"/>
    </row>
    <row r="225" spans="47:142" x14ac:dyDescent="0.3"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  <c r="DB225" s="21"/>
      <c r="DC225" s="21"/>
      <c r="DD225" s="21"/>
      <c r="DE225" s="21"/>
      <c r="DF225" s="21"/>
      <c r="DG225" s="21"/>
      <c r="DH225" s="21"/>
      <c r="DI225" s="21"/>
      <c r="DJ225" s="21"/>
      <c r="DK225" s="21"/>
      <c r="DL225" s="21"/>
      <c r="DM225" s="21"/>
      <c r="DN225" s="21"/>
      <c r="DO225" s="21"/>
      <c r="DP225" s="21"/>
      <c r="DQ225" s="21"/>
      <c r="DR225" s="21"/>
      <c r="DS225" s="21"/>
      <c r="DT225" s="21"/>
      <c r="DU225" s="21"/>
      <c r="DV225" s="21"/>
      <c r="DW225" s="21"/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  <c r="EH225" s="21"/>
      <c r="EI225" s="21"/>
      <c r="EJ225" s="21"/>
      <c r="EK225" s="21"/>
      <c r="EL225" s="21"/>
    </row>
    <row r="226" spans="47:142" x14ac:dyDescent="0.3"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  <c r="DD226" s="21"/>
      <c r="DE226" s="21"/>
      <c r="DF226" s="21"/>
      <c r="DG226" s="21"/>
      <c r="DH226" s="21"/>
      <c r="DI226" s="21"/>
      <c r="DJ226" s="21"/>
      <c r="DK226" s="21"/>
      <c r="DL226" s="21"/>
      <c r="DM226" s="21"/>
      <c r="DN226" s="21"/>
      <c r="DO226" s="21"/>
      <c r="DP226" s="21"/>
      <c r="DQ226" s="21"/>
      <c r="DR226" s="21"/>
      <c r="DS226" s="21"/>
      <c r="DT226" s="21"/>
      <c r="DU226" s="21"/>
      <c r="DV226" s="21"/>
      <c r="DW226" s="21"/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  <c r="EH226" s="21"/>
      <c r="EI226" s="21"/>
      <c r="EJ226" s="21"/>
      <c r="EK226" s="21"/>
      <c r="EL226" s="21"/>
    </row>
    <row r="227" spans="47:142" x14ac:dyDescent="0.3"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  <c r="DD227" s="21"/>
      <c r="DE227" s="21"/>
      <c r="DF227" s="21"/>
      <c r="DG227" s="21"/>
      <c r="DH227" s="21"/>
      <c r="DI227" s="21"/>
      <c r="DJ227" s="21"/>
      <c r="DK227" s="21"/>
      <c r="DL227" s="21"/>
      <c r="DM227" s="21"/>
      <c r="DN227" s="21"/>
      <c r="DO227" s="21"/>
      <c r="DP227" s="21"/>
      <c r="DQ227" s="21"/>
      <c r="DR227" s="21"/>
      <c r="DS227" s="21"/>
      <c r="DT227" s="21"/>
      <c r="DU227" s="21"/>
      <c r="DV227" s="21"/>
      <c r="DW227" s="21"/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  <c r="EH227" s="21"/>
      <c r="EI227" s="21"/>
      <c r="EJ227" s="21"/>
      <c r="EK227" s="21"/>
      <c r="EL227" s="21"/>
    </row>
    <row r="228" spans="47:142" x14ac:dyDescent="0.3"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  <c r="DD228" s="21"/>
      <c r="DE228" s="21"/>
      <c r="DF228" s="21"/>
      <c r="DG228" s="21"/>
      <c r="DH228" s="21"/>
      <c r="DI228" s="21"/>
      <c r="DJ228" s="21"/>
      <c r="DK228" s="21"/>
      <c r="DL228" s="21"/>
      <c r="DM228" s="21"/>
      <c r="DN228" s="21"/>
      <c r="DO228" s="21"/>
      <c r="DP228" s="21"/>
      <c r="DQ228" s="21"/>
      <c r="DR228" s="21"/>
      <c r="DS228" s="21"/>
      <c r="DT228" s="21"/>
      <c r="DU228" s="21"/>
      <c r="DV228" s="21"/>
      <c r="DW228" s="21"/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  <c r="EH228" s="21"/>
      <c r="EI228" s="21"/>
      <c r="EJ228" s="21"/>
      <c r="EK228" s="21"/>
      <c r="EL228" s="21"/>
    </row>
    <row r="229" spans="47:142" x14ac:dyDescent="0.3"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</row>
    <row r="230" spans="47:142" x14ac:dyDescent="0.3"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  <c r="DD230" s="21"/>
      <c r="DE230" s="21"/>
      <c r="DF230" s="21"/>
      <c r="DG230" s="21"/>
      <c r="DH230" s="21"/>
      <c r="DI230" s="21"/>
      <c r="DJ230" s="21"/>
      <c r="DK230" s="21"/>
      <c r="DL230" s="21"/>
      <c r="DM230" s="21"/>
      <c r="DN230" s="21"/>
      <c r="DO230" s="21"/>
      <c r="DP230" s="21"/>
      <c r="DQ230" s="21"/>
      <c r="DR230" s="21"/>
      <c r="DS230" s="21"/>
      <c r="DT230" s="21"/>
      <c r="DU230" s="21"/>
      <c r="DV230" s="21"/>
      <c r="DW230" s="21"/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  <c r="EH230" s="21"/>
      <c r="EI230" s="21"/>
      <c r="EJ230" s="21"/>
      <c r="EK230" s="21"/>
      <c r="EL230" s="21"/>
    </row>
    <row r="231" spans="47:142" x14ac:dyDescent="0.3"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  <c r="DD231" s="21"/>
      <c r="DE231" s="21"/>
      <c r="DF231" s="21"/>
      <c r="DG231" s="21"/>
      <c r="DH231" s="21"/>
      <c r="DI231" s="21"/>
      <c r="DJ231" s="21"/>
      <c r="DK231" s="21"/>
      <c r="DL231" s="21"/>
      <c r="DM231" s="21"/>
      <c r="DN231" s="21"/>
      <c r="DO231" s="21"/>
      <c r="DP231" s="21"/>
      <c r="DQ231" s="21"/>
      <c r="DR231" s="21"/>
      <c r="DS231" s="21"/>
      <c r="DT231" s="21"/>
      <c r="DU231" s="21"/>
      <c r="DV231" s="21"/>
      <c r="DW231" s="21"/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  <c r="EH231" s="21"/>
      <c r="EI231" s="21"/>
      <c r="EJ231" s="21"/>
      <c r="EK231" s="21"/>
      <c r="EL231" s="21"/>
    </row>
    <row r="232" spans="47:142" x14ac:dyDescent="0.3"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  <c r="DD232" s="21"/>
      <c r="DE232" s="21"/>
      <c r="DF232" s="21"/>
      <c r="DG232" s="21"/>
      <c r="DH232" s="21"/>
      <c r="DI232" s="21"/>
      <c r="DJ232" s="21"/>
      <c r="DK232" s="21"/>
      <c r="DL232" s="21"/>
      <c r="DM232" s="21"/>
      <c r="DN232" s="21"/>
      <c r="DO232" s="21"/>
      <c r="DP232" s="21"/>
      <c r="DQ232" s="21"/>
      <c r="DR232" s="21"/>
      <c r="DS232" s="21"/>
      <c r="DT232" s="21"/>
      <c r="DU232" s="21"/>
      <c r="DV232" s="21"/>
      <c r="DW232" s="21"/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  <c r="EH232" s="21"/>
      <c r="EI232" s="21"/>
      <c r="EJ232" s="21"/>
      <c r="EK232" s="21"/>
      <c r="EL232" s="21"/>
    </row>
    <row r="233" spans="47:142" x14ac:dyDescent="0.3"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  <c r="DB233" s="21"/>
      <c r="DC233" s="21"/>
      <c r="DD233" s="21"/>
      <c r="DE233" s="21"/>
      <c r="DF233" s="21"/>
      <c r="DG233" s="21"/>
      <c r="DH233" s="21"/>
      <c r="DI233" s="21"/>
      <c r="DJ233" s="21"/>
      <c r="DK233" s="21"/>
      <c r="DL233" s="21"/>
      <c r="DM233" s="21"/>
      <c r="DN233" s="21"/>
      <c r="DO233" s="21"/>
      <c r="DP233" s="21"/>
      <c r="DQ233" s="21"/>
      <c r="DR233" s="21"/>
      <c r="DS233" s="21"/>
      <c r="DT233" s="21"/>
      <c r="DU233" s="21"/>
      <c r="DV233" s="21"/>
      <c r="DW233" s="21"/>
      <c r="DX233" s="21"/>
      <c r="DY233" s="21"/>
      <c r="DZ233" s="21"/>
      <c r="EA233" s="21"/>
      <c r="EB233" s="21"/>
      <c r="EC233" s="21"/>
      <c r="ED233" s="21"/>
      <c r="EE233" s="21"/>
      <c r="EF233" s="21"/>
      <c r="EG233" s="21"/>
      <c r="EH233" s="21"/>
      <c r="EI233" s="21"/>
      <c r="EJ233" s="21"/>
      <c r="EK233" s="21"/>
      <c r="EL233" s="21"/>
    </row>
    <row r="234" spans="47:142" x14ac:dyDescent="0.3"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  <c r="DD234" s="21"/>
      <c r="DE234" s="21"/>
      <c r="DF234" s="21"/>
      <c r="DG234" s="21"/>
      <c r="DH234" s="21"/>
      <c r="DI234" s="21"/>
      <c r="DJ234" s="21"/>
      <c r="DK234" s="21"/>
      <c r="DL234" s="21"/>
      <c r="DM234" s="21"/>
      <c r="DN234" s="21"/>
      <c r="DO234" s="21"/>
      <c r="DP234" s="21"/>
      <c r="DQ234" s="21"/>
      <c r="DR234" s="21"/>
      <c r="DS234" s="21"/>
      <c r="DT234" s="21"/>
      <c r="DU234" s="21"/>
      <c r="DV234" s="21"/>
      <c r="DW234" s="21"/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  <c r="EH234" s="21"/>
      <c r="EI234" s="21"/>
      <c r="EJ234" s="21"/>
      <c r="EK234" s="21"/>
      <c r="EL234" s="21"/>
    </row>
    <row r="235" spans="47:142" x14ac:dyDescent="0.3"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  <c r="DD235" s="21"/>
      <c r="DE235" s="21"/>
      <c r="DF235" s="21"/>
      <c r="DG235" s="21"/>
      <c r="DH235" s="21"/>
      <c r="DI235" s="21"/>
      <c r="DJ235" s="21"/>
      <c r="DK235" s="21"/>
      <c r="DL235" s="21"/>
      <c r="DM235" s="21"/>
      <c r="DN235" s="21"/>
      <c r="DO235" s="21"/>
      <c r="DP235" s="21"/>
      <c r="DQ235" s="21"/>
      <c r="DR235" s="21"/>
      <c r="DS235" s="21"/>
      <c r="DT235" s="21"/>
      <c r="DU235" s="21"/>
      <c r="DV235" s="21"/>
      <c r="DW235" s="21"/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  <c r="EH235" s="21"/>
      <c r="EI235" s="21"/>
      <c r="EJ235" s="21"/>
      <c r="EK235" s="21"/>
      <c r="EL235" s="21"/>
    </row>
    <row r="236" spans="47:142" x14ac:dyDescent="0.3"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  <c r="DD236" s="21"/>
      <c r="DE236" s="21"/>
      <c r="DF236" s="21"/>
      <c r="DG236" s="21"/>
      <c r="DH236" s="21"/>
      <c r="DI236" s="21"/>
      <c r="DJ236" s="21"/>
      <c r="DK236" s="21"/>
      <c r="DL236" s="21"/>
      <c r="DM236" s="21"/>
      <c r="DN236" s="21"/>
      <c r="DO236" s="21"/>
      <c r="DP236" s="21"/>
      <c r="DQ236" s="21"/>
      <c r="DR236" s="21"/>
      <c r="DS236" s="21"/>
      <c r="DT236" s="21"/>
      <c r="DU236" s="21"/>
      <c r="DV236" s="21"/>
      <c r="DW236" s="21"/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  <c r="EH236" s="21"/>
      <c r="EI236" s="21"/>
      <c r="EJ236" s="21"/>
      <c r="EK236" s="21"/>
      <c r="EL236" s="21"/>
    </row>
    <row r="237" spans="47:142" x14ac:dyDescent="0.3"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  <c r="DD237" s="21"/>
      <c r="DE237" s="21"/>
      <c r="DF237" s="21"/>
      <c r="DG237" s="21"/>
      <c r="DH237" s="21"/>
      <c r="DI237" s="21"/>
      <c r="DJ237" s="21"/>
      <c r="DK237" s="21"/>
      <c r="DL237" s="21"/>
      <c r="DM237" s="21"/>
      <c r="DN237" s="21"/>
      <c r="DO237" s="21"/>
      <c r="DP237" s="21"/>
      <c r="DQ237" s="21"/>
      <c r="DR237" s="21"/>
      <c r="DS237" s="21"/>
      <c r="DT237" s="21"/>
      <c r="DU237" s="21"/>
      <c r="DV237" s="21"/>
      <c r="DW237" s="21"/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  <c r="EH237" s="21"/>
      <c r="EI237" s="21"/>
      <c r="EJ237" s="21"/>
      <c r="EK237" s="21"/>
      <c r="EL237" s="21"/>
    </row>
    <row r="238" spans="47:142" x14ac:dyDescent="0.3"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  <c r="DD238" s="21"/>
      <c r="DE238" s="21"/>
      <c r="DF238" s="21"/>
      <c r="DG238" s="21"/>
      <c r="DH238" s="21"/>
      <c r="DI238" s="21"/>
      <c r="DJ238" s="21"/>
      <c r="DK238" s="21"/>
      <c r="DL238" s="21"/>
      <c r="DM238" s="21"/>
      <c r="DN238" s="21"/>
      <c r="DO238" s="21"/>
      <c r="DP238" s="21"/>
      <c r="DQ238" s="21"/>
      <c r="DR238" s="21"/>
      <c r="DS238" s="21"/>
      <c r="DT238" s="21"/>
      <c r="DU238" s="21"/>
      <c r="DV238" s="21"/>
      <c r="DW238" s="21"/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  <c r="EH238" s="21"/>
      <c r="EI238" s="21"/>
      <c r="EJ238" s="21"/>
      <c r="EK238" s="21"/>
      <c r="EL238" s="21"/>
    </row>
    <row r="239" spans="47:142" x14ac:dyDescent="0.3"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</row>
    <row r="240" spans="47:142" x14ac:dyDescent="0.3"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</row>
    <row r="241" spans="47:142" x14ac:dyDescent="0.3"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  <c r="DD241" s="21"/>
      <c r="DE241" s="21"/>
      <c r="DF241" s="21"/>
      <c r="DG241" s="21"/>
      <c r="DH241" s="21"/>
      <c r="DI241" s="21"/>
      <c r="DJ241" s="21"/>
      <c r="DK241" s="21"/>
      <c r="DL241" s="21"/>
      <c r="DM241" s="21"/>
      <c r="DN241" s="21"/>
      <c r="DO241" s="21"/>
      <c r="DP241" s="21"/>
      <c r="DQ241" s="21"/>
      <c r="DR241" s="21"/>
      <c r="DS241" s="21"/>
      <c r="DT241" s="21"/>
      <c r="DU241" s="21"/>
      <c r="DV241" s="21"/>
      <c r="DW241" s="21"/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  <c r="EH241" s="21"/>
      <c r="EI241" s="21"/>
      <c r="EJ241" s="21"/>
      <c r="EK241" s="21"/>
      <c r="EL241" s="21"/>
    </row>
    <row r="242" spans="47:142" x14ac:dyDescent="0.3"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  <c r="DD242" s="21"/>
      <c r="DE242" s="21"/>
      <c r="DF242" s="21"/>
      <c r="DG242" s="21"/>
      <c r="DH242" s="21"/>
      <c r="DI242" s="21"/>
      <c r="DJ242" s="21"/>
      <c r="DK242" s="21"/>
      <c r="DL242" s="21"/>
      <c r="DM242" s="21"/>
      <c r="DN242" s="21"/>
      <c r="DO242" s="21"/>
      <c r="DP242" s="21"/>
      <c r="DQ242" s="21"/>
      <c r="DR242" s="21"/>
      <c r="DS242" s="21"/>
      <c r="DT242" s="21"/>
      <c r="DU242" s="21"/>
      <c r="DV242" s="21"/>
      <c r="DW242" s="21"/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  <c r="EH242" s="21"/>
      <c r="EI242" s="21"/>
      <c r="EJ242" s="21"/>
      <c r="EK242" s="21"/>
      <c r="EL242" s="21"/>
    </row>
    <row r="243" spans="47:142" x14ac:dyDescent="0.3"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  <c r="DD243" s="21"/>
      <c r="DE243" s="21"/>
      <c r="DF243" s="21"/>
      <c r="DG243" s="21"/>
      <c r="DH243" s="21"/>
      <c r="DI243" s="21"/>
      <c r="DJ243" s="21"/>
      <c r="DK243" s="21"/>
      <c r="DL243" s="21"/>
      <c r="DM243" s="21"/>
      <c r="DN243" s="21"/>
      <c r="DO243" s="21"/>
      <c r="DP243" s="21"/>
      <c r="DQ243" s="21"/>
      <c r="DR243" s="21"/>
      <c r="DS243" s="21"/>
      <c r="DT243" s="21"/>
      <c r="DU243" s="21"/>
      <c r="DV243" s="21"/>
      <c r="DW243" s="21"/>
      <c r="DX243" s="21"/>
      <c r="DY243" s="21"/>
      <c r="DZ243" s="21"/>
      <c r="EA243" s="21"/>
      <c r="EB243" s="21"/>
      <c r="EC243" s="21"/>
      <c r="ED243" s="21"/>
      <c r="EE243" s="21"/>
      <c r="EF243" s="21"/>
      <c r="EG243" s="21"/>
      <c r="EH243" s="21"/>
      <c r="EI243" s="21"/>
      <c r="EJ243" s="21"/>
      <c r="EK243" s="21"/>
      <c r="EL243" s="21"/>
    </row>
    <row r="244" spans="47:142" x14ac:dyDescent="0.3"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  <c r="DD244" s="21"/>
      <c r="DE244" s="21"/>
      <c r="DF244" s="21"/>
      <c r="DG244" s="21"/>
      <c r="DH244" s="21"/>
      <c r="DI244" s="21"/>
      <c r="DJ244" s="21"/>
      <c r="DK244" s="21"/>
      <c r="DL244" s="21"/>
      <c r="DM244" s="21"/>
      <c r="DN244" s="21"/>
      <c r="DO244" s="21"/>
      <c r="DP244" s="21"/>
      <c r="DQ244" s="21"/>
      <c r="DR244" s="21"/>
      <c r="DS244" s="21"/>
      <c r="DT244" s="21"/>
      <c r="DU244" s="21"/>
      <c r="DV244" s="21"/>
      <c r="DW244" s="21"/>
      <c r="DX244" s="21"/>
      <c r="DY244" s="21"/>
      <c r="DZ244" s="21"/>
      <c r="EA244" s="21"/>
      <c r="EB244" s="21"/>
      <c r="EC244" s="21"/>
      <c r="ED244" s="21"/>
      <c r="EE244" s="21"/>
      <c r="EF244" s="21"/>
      <c r="EG244" s="21"/>
      <c r="EH244" s="21"/>
      <c r="EI244" s="21"/>
      <c r="EJ244" s="21"/>
      <c r="EK244" s="21"/>
      <c r="EL244" s="21"/>
    </row>
    <row r="245" spans="47:142" x14ac:dyDescent="0.3"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  <c r="DD245" s="21"/>
      <c r="DE245" s="21"/>
      <c r="DF245" s="21"/>
      <c r="DG245" s="21"/>
      <c r="DH245" s="21"/>
      <c r="DI245" s="21"/>
      <c r="DJ245" s="21"/>
      <c r="DK245" s="21"/>
      <c r="DL245" s="21"/>
      <c r="DM245" s="21"/>
      <c r="DN245" s="21"/>
      <c r="DO245" s="21"/>
      <c r="DP245" s="21"/>
      <c r="DQ245" s="21"/>
      <c r="DR245" s="21"/>
      <c r="DS245" s="21"/>
      <c r="DT245" s="21"/>
      <c r="DU245" s="21"/>
      <c r="DV245" s="21"/>
      <c r="DW245" s="21"/>
      <c r="DX245" s="21"/>
      <c r="DY245" s="21"/>
      <c r="DZ245" s="21"/>
      <c r="EA245" s="21"/>
      <c r="EB245" s="21"/>
      <c r="EC245" s="21"/>
      <c r="ED245" s="21"/>
      <c r="EE245" s="21"/>
      <c r="EF245" s="21"/>
      <c r="EG245" s="21"/>
      <c r="EH245" s="21"/>
      <c r="EI245" s="21"/>
      <c r="EJ245" s="21"/>
      <c r="EK245" s="21"/>
      <c r="EL245" s="21"/>
    </row>
    <row r="246" spans="47:142" x14ac:dyDescent="0.3"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  <c r="DD246" s="21"/>
      <c r="DE246" s="21"/>
      <c r="DF246" s="21"/>
      <c r="DG246" s="21"/>
      <c r="DH246" s="21"/>
      <c r="DI246" s="21"/>
      <c r="DJ246" s="21"/>
      <c r="DK246" s="21"/>
      <c r="DL246" s="21"/>
      <c r="DM246" s="21"/>
      <c r="DN246" s="21"/>
      <c r="DO246" s="21"/>
      <c r="DP246" s="21"/>
      <c r="DQ246" s="21"/>
      <c r="DR246" s="21"/>
      <c r="DS246" s="21"/>
      <c r="DT246" s="21"/>
      <c r="DU246" s="21"/>
      <c r="DV246" s="21"/>
      <c r="DW246" s="21"/>
      <c r="DX246" s="21"/>
      <c r="DY246" s="21"/>
      <c r="DZ246" s="21"/>
      <c r="EA246" s="21"/>
      <c r="EB246" s="21"/>
      <c r="EC246" s="21"/>
      <c r="ED246" s="21"/>
      <c r="EE246" s="21"/>
      <c r="EF246" s="21"/>
      <c r="EG246" s="21"/>
      <c r="EH246" s="21"/>
      <c r="EI246" s="21"/>
      <c r="EJ246" s="21"/>
      <c r="EK246" s="21"/>
      <c r="EL246" s="21"/>
    </row>
    <row r="247" spans="47:142" x14ac:dyDescent="0.3"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  <c r="DD247" s="21"/>
      <c r="DE247" s="21"/>
      <c r="DF247" s="21"/>
      <c r="DG247" s="21"/>
      <c r="DH247" s="21"/>
      <c r="DI247" s="21"/>
      <c r="DJ247" s="21"/>
      <c r="DK247" s="21"/>
      <c r="DL247" s="21"/>
      <c r="DM247" s="21"/>
      <c r="DN247" s="21"/>
      <c r="DO247" s="21"/>
      <c r="DP247" s="21"/>
      <c r="DQ247" s="21"/>
      <c r="DR247" s="21"/>
      <c r="DS247" s="21"/>
      <c r="DT247" s="21"/>
      <c r="DU247" s="21"/>
      <c r="DV247" s="21"/>
      <c r="DW247" s="21"/>
      <c r="DX247" s="21"/>
      <c r="DY247" s="21"/>
      <c r="DZ247" s="21"/>
      <c r="EA247" s="21"/>
      <c r="EB247" s="21"/>
      <c r="EC247" s="21"/>
      <c r="ED247" s="21"/>
      <c r="EE247" s="21"/>
      <c r="EF247" s="21"/>
      <c r="EG247" s="21"/>
      <c r="EH247" s="21"/>
      <c r="EI247" s="21"/>
      <c r="EJ247" s="21"/>
      <c r="EK247" s="21"/>
      <c r="EL247" s="21"/>
    </row>
    <row r="248" spans="47:142" x14ac:dyDescent="0.3"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  <c r="DD248" s="21"/>
      <c r="DE248" s="21"/>
      <c r="DF248" s="21"/>
      <c r="DG248" s="21"/>
      <c r="DH248" s="21"/>
      <c r="DI248" s="21"/>
      <c r="DJ248" s="21"/>
      <c r="DK248" s="21"/>
      <c r="DL248" s="21"/>
      <c r="DM248" s="21"/>
      <c r="DN248" s="21"/>
      <c r="DO248" s="21"/>
      <c r="DP248" s="21"/>
      <c r="DQ248" s="21"/>
      <c r="DR248" s="21"/>
      <c r="DS248" s="21"/>
      <c r="DT248" s="21"/>
      <c r="DU248" s="21"/>
      <c r="DV248" s="21"/>
      <c r="DW248" s="21"/>
      <c r="DX248" s="21"/>
      <c r="DY248" s="21"/>
      <c r="DZ248" s="21"/>
      <c r="EA248" s="21"/>
      <c r="EB248" s="21"/>
      <c r="EC248" s="21"/>
      <c r="ED248" s="21"/>
      <c r="EE248" s="21"/>
      <c r="EF248" s="21"/>
      <c r="EG248" s="21"/>
      <c r="EH248" s="21"/>
      <c r="EI248" s="21"/>
      <c r="EJ248" s="21"/>
      <c r="EK248" s="21"/>
      <c r="EL248" s="21"/>
    </row>
    <row r="249" spans="47:142" x14ac:dyDescent="0.3"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  <c r="DD249" s="21"/>
      <c r="DE249" s="21"/>
      <c r="DF249" s="21"/>
      <c r="DG249" s="21"/>
      <c r="DH249" s="21"/>
      <c r="DI249" s="21"/>
      <c r="DJ249" s="21"/>
      <c r="DK249" s="21"/>
      <c r="DL249" s="21"/>
      <c r="DM249" s="21"/>
      <c r="DN249" s="21"/>
      <c r="DO249" s="21"/>
      <c r="DP249" s="21"/>
      <c r="DQ249" s="21"/>
      <c r="DR249" s="21"/>
      <c r="DS249" s="21"/>
      <c r="DT249" s="21"/>
      <c r="DU249" s="21"/>
      <c r="DV249" s="21"/>
      <c r="DW249" s="21"/>
      <c r="DX249" s="21"/>
      <c r="DY249" s="21"/>
      <c r="DZ249" s="21"/>
      <c r="EA249" s="21"/>
      <c r="EB249" s="21"/>
      <c r="EC249" s="21"/>
      <c r="ED249" s="21"/>
      <c r="EE249" s="21"/>
      <c r="EF249" s="21"/>
      <c r="EG249" s="21"/>
      <c r="EH249" s="21"/>
      <c r="EI249" s="21"/>
      <c r="EJ249" s="21"/>
      <c r="EK249" s="21"/>
      <c r="EL249" s="21"/>
    </row>
    <row r="250" spans="47:142" x14ac:dyDescent="0.3"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  <c r="DD250" s="21"/>
      <c r="DE250" s="21"/>
      <c r="DF250" s="21"/>
      <c r="DG250" s="21"/>
      <c r="DH250" s="21"/>
      <c r="DI250" s="21"/>
      <c r="DJ250" s="21"/>
      <c r="DK250" s="21"/>
      <c r="DL250" s="21"/>
      <c r="DM250" s="21"/>
      <c r="DN250" s="21"/>
      <c r="DO250" s="21"/>
      <c r="DP250" s="21"/>
      <c r="DQ250" s="21"/>
      <c r="DR250" s="21"/>
      <c r="DS250" s="21"/>
      <c r="DT250" s="21"/>
      <c r="DU250" s="21"/>
      <c r="DV250" s="21"/>
      <c r="DW250" s="21"/>
      <c r="DX250" s="21"/>
      <c r="DY250" s="21"/>
      <c r="DZ250" s="21"/>
      <c r="EA250" s="21"/>
      <c r="EB250" s="21"/>
      <c r="EC250" s="21"/>
      <c r="ED250" s="21"/>
      <c r="EE250" s="21"/>
      <c r="EF250" s="21"/>
      <c r="EG250" s="21"/>
      <c r="EH250" s="21"/>
      <c r="EI250" s="21"/>
      <c r="EJ250" s="21"/>
      <c r="EK250" s="21"/>
      <c r="EL250" s="21"/>
    </row>
    <row r="251" spans="47:142" x14ac:dyDescent="0.3"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  <c r="DD251" s="21"/>
      <c r="DE251" s="21"/>
      <c r="DF251" s="21"/>
      <c r="DG251" s="21"/>
      <c r="DH251" s="21"/>
      <c r="DI251" s="21"/>
      <c r="DJ251" s="21"/>
      <c r="DK251" s="21"/>
      <c r="DL251" s="21"/>
      <c r="DM251" s="21"/>
      <c r="DN251" s="21"/>
      <c r="DO251" s="21"/>
      <c r="DP251" s="21"/>
      <c r="DQ251" s="21"/>
      <c r="DR251" s="21"/>
      <c r="DS251" s="21"/>
      <c r="DT251" s="21"/>
      <c r="DU251" s="21"/>
      <c r="DV251" s="21"/>
      <c r="DW251" s="21"/>
      <c r="DX251" s="21"/>
      <c r="DY251" s="21"/>
      <c r="DZ251" s="21"/>
      <c r="EA251" s="21"/>
      <c r="EB251" s="21"/>
      <c r="EC251" s="21"/>
      <c r="ED251" s="21"/>
      <c r="EE251" s="21"/>
      <c r="EF251" s="21"/>
      <c r="EG251" s="21"/>
      <c r="EH251" s="21"/>
      <c r="EI251" s="21"/>
      <c r="EJ251" s="21"/>
      <c r="EK251" s="21"/>
      <c r="EL251" s="21"/>
    </row>
    <row r="252" spans="47:142" x14ac:dyDescent="0.3"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  <c r="DB252" s="21"/>
      <c r="DC252" s="21"/>
      <c r="DD252" s="21"/>
      <c r="DE252" s="21"/>
      <c r="DF252" s="21"/>
      <c r="DG252" s="21"/>
      <c r="DH252" s="21"/>
      <c r="DI252" s="21"/>
      <c r="DJ252" s="21"/>
      <c r="DK252" s="21"/>
      <c r="DL252" s="21"/>
      <c r="DM252" s="21"/>
      <c r="DN252" s="21"/>
      <c r="DO252" s="21"/>
      <c r="DP252" s="21"/>
      <c r="DQ252" s="21"/>
      <c r="DR252" s="21"/>
      <c r="DS252" s="21"/>
      <c r="DT252" s="21"/>
      <c r="DU252" s="21"/>
      <c r="DV252" s="21"/>
      <c r="DW252" s="21"/>
      <c r="DX252" s="21"/>
      <c r="DY252" s="21"/>
      <c r="DZ252" s="21"/>
      <c r="EA252" s="21"/>
      <c r="EB252" s="21"/>
      <c r="EC252" s="21"/>
      <c r="ED252" s="21"/>
      <c r="EE252" s="21"/>
      <c r="EF252" s="21"/>
      <c r="EG252" s="21"/>
      <c r="EH252" s="21"/>
      <c r="EI252" s="21"/>
      <c r="EJ252" s="21"/>
      <c r="EK252" s="21"/>
      <c r="EL252" s="21"/>
    </row>
    <row r="253" spans="47:142" x14ac:dyDescent="0.3"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  <c r="DB253" s="21"/>
      <c r="DC253" s="21"/>
      <c r="DD253" s="21"/>
      <c r="DE253" s="21"/>
      <c r="DF253" s="21"/>
      <c r="DG253" s="21"/>
      <c r="DH253" s="21"/>
      <c r="DI253" s="21"/>
      <c r="DJ253" s="21"/>
      <c r="DK253" s="21"/>
      <c r="DL253" s="21"/>
      <c r="DM253" s="21"/>
      <c r="DN253" s="21"/>
      <c r="DO253" s="21"/>
      <c r="DP253" s="21"/>
      <c r="DQ253" s="21"/>
      <c r="DR253" s="21"/>
      <c r="DS253" s="21"/>
      <c r="DT253" s="21"/>
      <c r="DU253" s="21"/>
      <c r="DV253" s="21"/>
      <c r="DW253" s="21"/>
      <c r="DX253" s="21"/>
      <c r="DY253" s="21"/>
      <c r="DZ253" s="21"/>
      <c r="EA253" s="21"/>
      <c r="EB253" s="21"/>
      <c r="EC253" s="21"/>
      <c r="ED253" s="21"/>
      <c r="EE253" s="21"/>
      <c r="EF253" s="21"/>
      <c r="EG253" s="21"/>
      <c r="EH253" s="21"/>
      <c r="EI253" s="21"/>
      <c r="EJ253" s="21"/>
      <c r="EK253" s="21"/>
      <c r="EL253" s="21"/>
    </row>
    <row r="254" spans="47:142" x14ac:dyDescent="0.3"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  <c r="DD254" s="21"/>
      <c r="DE254" s="21"/>
      <c r="DF254" s="21"/>
      <c r="DG254" s="21"/>
      <c r="DH254" s="21"/>
      <c r="DI254" s="21"/>
      <c r="DJ254" s="21"/>
      <c r="DK254" s="21"/>
      <c r="DL254" s="21"/>
      <c r="DM254" s="21"/>
      <c r="DN254" s="21"/>
      <c r="DO254" s="21"/>
      <c r="DP254" s="21"/>
      <c r="DQ254" s="21"/>
      <c r="DR254" s="21"/>
      <c r="DS254" s="21"/>
      <c r="DT254" s="21"/>
      <c r="DU254" s="21"/>
      <c r="DV254" s="21"/>
      <c r="DW254" s="21"/>
      <c r="DX254" s="21"/>
      <c r="DY254" s="21"/>
      <c r="DZ254" s="21"/>
      <c r="EA254" s="21"/>
      <c r="EB254" s="21"/>
      <c r="EC254" s="21"/>
      <c r="ED254" s="21"/>
      <c r="EE254" s="21"/>
      <c r="EF254" s="21"/>
      <c r="EG254" s="21"/>
      <c r="EH254" s="21"/>
      <c r="EI254" s="21"/>
      <c r="EJ254" s="21"/>
      <c r="EK254" s="21"/>
      <c r="EL254" s="21"/>
    </row>
    <row r="255" spans="47:142" x14ac:dyDescent="0.3"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  <c r="DD255" s="21"/>
      <c r="DE255" s="21"/>
      <c r="DF255" s="21"/>
      <c r="DG255" s="21"/>
      <c r="DH255" s="21"/>
      <c r="DI255" s="21"/>
      <c r="DJ255" s="21"/>
      <c r="DK255" s="21"/>
      <c r="DL255" s="21"/>
      <c r="DM255" s="21"/>
      <c r="DN255" s="21"/>
      <c r="DO255" s="21"/>
      <c r="DP255" s="21"/>
      <c r="DQ255" s="21"/>
      <c r="DR255" s="21"/>
      <c r="DS255" s="21"/>
      <c r="DT255" s="21"/>
      <c r="DU255" s="21"/>
      <c r="DV255" s="21"/>
      <c r="DW255" s="21"/>
      <c r="DX255" s="21"/>
      <c r="DY255" s="21"/>
      <c r="DZ255" s="21"/>
      <c r="EA255" s="21"/>
      <c r="EB255" s="21"/>
      <c r="EC255" s="21"/>
      <c r="ED255" s="21"/>
      <c r="EE255" s="21"/>
      <c r="EF255" s="21"/>
      <c r="EG255" s="21"/>
      <c r="EH255" s="21"/>
      <c r="EI255" s="21"/>
      <c r="EJ255" s="21"/>
      <c r="EK255" s="21"/>
      <c r="EL255" s="21"/>
    </row>
    <row r="256" spans="47:142" x14ac:dyDescent="0.3"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  <c r="DD256" s="21"/>
      <c r="DE256" s="21"/>
      <c r="DF256" s="21"/>
      <c r="DG256" s="21"/>
      <c r="DH256" s="21"/>
      <c r="DI256" s="21"/>
      <c r="DJ256" s="21"/>
      <c r="DK256" s="21"/>
      <c r="DL256" s="21"/>
      <c r="DM256" s="21"/>
      <c r="DN256" s="21"/>
      <c r="DO256" s="21"/>
      <c r="DP256" s="21"/>
      <c r="DQ256" s="21"/>
      <c r="DR256" s="21"/>
      <c r="DS256" s="21"/>
      <c r="DT256" s="21"/>
      <c r="DU256" s="21"/>
      <c r="DV256" s="21"/>
      <c r="DW256" s="21"/>
      <c r="DX256" s="21"/>
      <c r="DY256" s="21"/>
      <c r="DZ256" s="21"/>
      <c r="EA256" s="21"/>
      <c r="EB256" s="21"/>
      <c r="EC256" s="21"/>
      <c r="ED256" s="21"/>
      <c r="EE256" s="21"/>
      <c r="EF256" s="21"/>
      <c r="EG256" s="21"/>
      <c r="EH256" s="21"/>
      <c r="EI256" s="21"/>
      <c r="EJ256" s="21"/>
      <c r="EK256" s="21"/>
      <c r="EL256" s="21"/>
    </row>
    <row r="257" spans="47:142" x14ac:dyDescent="0.3"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  <c r="DB257" s="21"/>
      <c r="DC257" s="21"/>
      <c r="DD257" s="21"/>
      <c r="DE257" s="21"/>
      <c r="DF257" s="21"/>
      <c r="DG257" s="21"/>
      <c r="DH257" s="21"/>
      <c r="DI257" s="21"/>
      <c r="DJ257" s="21"/>
      <c r="DK257" s="21"/>
      <c r="DL257" s="21"/>
      <c r="DM257" s="21"/>
      <c r="DN257" s="21"/>
      <c r="DO257" s="21"/>
      <c r="DP257" s="21"/>
      <c r="DQ257" s="21"/>
      <c r="DR257" s="21"/>
      <c r="DS257" s="21"/>
      <c r="DT257" s="21"/>
      <c r="DU257" s="21"/>
      <c r="DV257" s="21"/>
      <c r="DW257" s="21"/>
      <c r="DX257" s="21"/>
      <c r="DY257" s="21"/>
      <c r="DZ257" s="21"/>
      <c r="EA257" s="21"/>
      <c r="EB257" s="21"/>
      <c r="EC257" s="21"/>
      <c r="ED257" s="21"/>
      <c r="EE257" s="21"/>
      <c r="EF257" s="21"/>
      <c r="EG257" s="21"/>
      <c r="EH257" s="21"/>
      <c r="EI257" s="21"/>
      <c r="EJ257" s="21"/>
      <c r="EK257" s="21"/>
      <c r="EL257" s="21"/>
    </row>
    <row r="258" spans="47:142" x14ac:dyDescent="0.3"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  <c r="DD258" s="21"/>
      <c r="DE258" s="21"/>
      <c r="DF258" s="21"/>
      <c r="DG258" s="21"/>
      <c r="DH258" s="21"/>
      <c r="DI258" s="21"/>
      <c r="DJ258" s="21"/>
      <c r="DK258" s="21"/>
      <c r="DL258" s="21"/>
      <c r="DM258" s="21"/>
      <c r="DN258" s="21"/>
      <c r="DO258" s="21"/>
      <c r="DP258" s="21"/>
      <c r="DQ258" s="21"/>
      <c r="DR258" s="21"/>
      <c r="DS258" s="21"/>
      <c r="DT258" s="21"/>
      <c r="DU258" s="21"/>
      <c r="DV258" s="21"/>
      <c r="DW258" s="21"/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  <c r="EH258" s="21"/>
      <c r="EI258" s="21"/>
      <c r="EJ258" s="21"/>
      <c r="EK258" s="21"/>
      <c r="EL258" s="21"/>
    </row>
    <row r="259" spans="47:142" x14ac:dyDescent="0.3"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  <c r="DD259" s="21"/>
      <c r="DE259" s="21"/>
      <c r="DF259" s="21"/>
      <c r="DG259" s="21"/>
      <c r="DH259" s="21"/>
      <c r="DI259" s="21"/>
      <c r="DJ259" s="21"/>
      <c r="DK259" s="21"/>
      <c r="DL259" s="21"/>
      <c r="DM259" s="21"/>
      <c r="DN259" s="21"/>
      <c r="DO259" s="21"/>
      <c r="DP259" s="21"/>
      <c r="DQ259" s="21"/>
      <c r="DR259" s="21"/>
      <c r="DS259" s="21"/>
      <c r="DT259" s="21"/>
      <c r="DU259" s="21"/>
      <c r="DV259" s="21"/>
      <c r="DW259" s="21"/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  <c r="EH259" s="21"/>
      <c r="EI259" s="21"/>
      <c r="EJ259" s="21"/>
      <c r="EK259" s="21"/>
      <c r="EL259" s="21"/>
    </row>
    <row r="260" spans="47:142" x14ac:dyDescent="0.3"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  <c r="DD260" s="21"/>
      <c r="DE260" s="21"/>
      <c r="DF260" s="21"/>
      <c r="DG260" s="21"/>
      <c r="DH260" s="21"/>
      <c r="DI260" s="21"/>
      <c r="DJ260" s="21"/>
      <c r="DK260" s="21"/>
      <c r="DL260" s="21"/>
      <c r="DM260" s="21"/>
      <c r="DN260" s="21"/>
      <c r="DO260" s="21"/>
      <c r="DP260" s="21"/>
      <c r="DQ260" s="21"/>
      <c r="DR260" s="21"/>
      <c r="DS260" s="21"/>
      <c r="DT260" s="21"/>
      <c r="DU260" s="21"/>
      <c r="DV260" s="21"/>
      <c r="DW260" s="21"/>
      <c r="DX260" s="21"/>
      <c r="DY260" s="21"/>
      <c r="DZ260" s="21"/>
      <c r="EA260" s="21"/>
      <c r="EB260" s="21"/>
      <c r="EC260" s="21"/>
      <c r="ED260" s="21"/>
      <c r="EE260" s="21"/>
      <c r="EF260" s="21"/>
      <c r="EG260" s="21"/>
      <c r="EH260" s="21"/>
      <c r="EI260" s="21"/>
      <c r="EJ260" s="21"/>
      <c r="EK260" s="21"/>
      <c r="EL260" s="21"/>
    </row>
    <row r="261" spans="47:142" x14ac:dyDescent="0.3"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  <c r="BS261" s="21"/>
      <c r="BT261" s="21"/>
      <c r="BU261" s="21"/>
      <c r="BV261" s="21"/>
      <c r="BW261" s="21"/>
      <c r="BX261" s="21"/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  <c r="DB261" s="21"/>
      <c r="DC261" s="21"/>
      <c r="DD261" s="21"/>
      <c r="DE261" s="21"/>
      <c r="DF261" s="21"/>
      <c r="DG261" s="21"/>
      <c r="DH261" s="21"/>
      <c r="DI261" s="21"/>
      <c r="DJ261" s="21"/>
      <c r="DK261" s="21"/>
      <c r="DL261" s="21"/>
      <c r="DM261" s="21"/>
      <c r="DN261" s="21"/>
      <c r="DO261" s="21"/>
      <c r="DP261" s="21"/>
      <c r="DQ261" s="21"/>
      <c r="DR261" s="21"/>
      <c r="DS261" s="21"/>
      <c r="DT261" s="21"/>
      <c r="DU261" s="21"/>
      <c r="DV261" s="21"/>
      <c r="DW261" s="21"/>
      <c r="DX261" s="21"/>
      <c r="DY261" s="21"/>
      <c r="DZ261" s="21"/>
      <c r="EA261" s="21"/>
      <c r="EB261" s="21"/>
      <c r="EC261" s="21"/>
      <c r="ED261" s="21"/>
      <c r="EE261" s="21"/>
      <c r="EF261" s="21"/>
      <c r="EG261" s="21"/>
      <c r="EH261" s="21"/>
      <c r="EI261" s="21"/>
      <c r="EJ261" s="21"/>
      <c r="EK261" s="21"/>
      <c r="EL261" s="21"/>
    </row>
    <row r="262" spans="47:142" x14ac:dyDescent="0.3"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  <c r="DD262" s="21"/>
      <c r="DE262" s="21"/>
      <c r="DF262" s="21"/>
      <c r="DG262" s="21"/>
      <c r="DH262" s="21"/>
      <c r="DI262" s="21"/>
      <c r="DJ262" s="21"/>
      <c r="DK262" s="21"/>
      <c r="DL262" s="21"/>
      <c r="DM262" s="21"/>
      <c r="DN262" s="21"/>
      <c r="DO262" s="21"/>
      <c r="DP262" s="21"/>
      <c r="DQ262" s="21"/>
      <c r="DR262" s="21"/>
      <c r="DS262" s="21"/>
      <c r="DT262" s="21"/>
      <c r="DU262" s="21"/>
      <c r="DV262" s="21"/>
      <c r="DW262" s="21"/>
      <c r="DX262" s="21"/>
      <c r="DY262" s="21"/>
      <c r="DZ262" s="21"/>
      <c r="EA262" s="21"/>
      <c r="EB262" s="21"/>
      <c r="EC262" s="21"/>
      <c r="ED262" s="21"/>
      <c r="EE262" s="21"/>
      <c r="EF262" s="21"/>
      <c r="EG262" s="21"/>
      <c r="EH262" s="21"/>
      <c r="EI262" s="21"/>
      <c r="EJ262" s="21"/>
      <c r="EK262" s="21"/>
      <c r="EL262" s="21"/>
    </row>
    <row r="263" spans="47:142" x14ac:dyDescent="0.3"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  <c r="DD263" s="21"/>
      <c r="DE263" s="21"/>
      <c r="DF263" s="21"/>
      <c r="DG263" s="21"/>
      <c r="DH263" s="21"/>
      <c r="DI263" s="21"/>
      <c r="DJ263" s="21"/>
      <c r="DK263" s="21"/>
      <c r="DL263" s="21"/>
      <c r="DM263" s="21"/>
      <c r="DN263" s="21"/>
      <c r="DO263" s="21"/>
      <c r="DP263" s="21"/>
      <c r="DQ263" s="21"/>
      <c r="DR263" s="21"/>
      <c r="DS263" s="21"/>
      <c r="DT263" s="21"/>
      <c r="DU263" s="21"/>
      <c r="DV263" s="21"/>
      <c r="DW263" s="21"/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  <c r="EH263" s="21"/>
      <c r="EI263" s="21"/>
      <c r="EJ263" s="21"/>
      <c r="EK263" s="21"/>
      <c r="EL263" s="21"/>
    </row>
    <row r="264" spans="47:142" x14ac:dyDescent="0.3"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  <c r="DD264" s="21"/>
      <c r="DE264" s="21"/>
      <c r="DF264" s="21"/>
      <c r="DG264" s="21"/>
      <c r="DH264" s="21"/>
      <c r="DI264" s="21"/>
      <c r="DJ264" s="21"/>
      <c r="DK264" s="21"/>
      <c r="DL264" s="21"/>
      <c r="DM264" s="21"/>
      <c r="DN264" s="21"/>
      <c r="DO264" s="21"/>
      <c r="DP264" s="21"/>
      <c r="DQ264" s="21"/>
      <c r="DR264" s="21"/>
      <c r="DS264" s="21"/>
      <c r="DT264" s="21"/>
      <c r="DU264" s="21"/>
      <c r="DV264" s="21"/>
      <c r="DW264" s="21"/>
      <c r="DX264" s="21"/>
      <c r="DY264" s="21"/>
      <c r="DZ264" s="21"/>
      <c r="EA264" s="21"/>
      <c r="EB264" s="21"/>
      <c r="EC264" s="21"/>
      <c r="ED264" s="21"/>
      <c r="EE264" s="21"/>
      <c r="EF264" s="21"/>
      <c r="EG264" s="21"/>
      <c r="EH264" s="21"/>
      <c r="EI264" s="21"/>
      <c r="EJ264" s="21"/>
      <c r="EK264" s="21"/>
      <c r="EL264" s="21"/>
    </row>
    <row r="265" spans="47:142" x14ac:dyDescent="0.3"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  <c r="DD265" s="21"/>
      <c r="DE265" s="21"/>
      <c r="DF265" s="21"/>
      <c r="DG265" s="21"/>
      <c r="DH265" s="21"/>
      <c r="DI265" s="21"/>
      <c r="DJ265" s="21"/>
      <c r="DK265" s="21"/>
      <c r="DL265" s="21"/>
      <c r="DM265" s="21"/>
      <c r="DN265" s="21"/>
      <c r="DO265" s="21"/>
      <c r="DP265" s="21"/>
      <c r="DQ265" s="21"/>
      <c r="DR265" s="21"/>
      <c r="DS265" s="21"/>
      <c r="DT265" s="21"/>
      <c r="DU265" s="21"/>
      <c r="DV265" s="21"/>
      <c r="DW265" s="21"/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  <c r="EH265" s="21"/>
      <c r="EI265" s="21"/>
      <c r="EJ265" s="21"/>
      <c r="EK265" s="21"/>
      <c r="EL265" s="21"/>
    </row>
    <row r="266" spans="47:142" x14ac:dyDescent="0.3"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  <c r="DD266" s="21"/>
      <c r="DE266" s="21"/>
      <c r="DF266" s="21"/>
      <c r="DG266" s="21"/>
      <c r="DH266" s="21"/>
      <c r="DI266" s="21"/>
      <c r="DJ266" s="21"/>
      <c r="DK266" s="21"/>
      <c r="DL266" s="21"/>
      <c r="DM266" s="21"/>
      <c r="DN266" s="21"/>
      <c r="DO266" s="21"/>
      <c r="DP266" s="21"/>
      <c r="DQ266" s="21"/>
      <c r="DR266" s="21"/>
      <c r="DS266" s="21"/>
      <c r="DT266" s="21"/>
      <c r="DU266" s="21"/>
      <c r="DV266" s="21"/>
      <c r="DW266" s="21"/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  <c r="EH266" s="21"/>
      <c r="EI266" s="21"/>
      <c r="EJ266" s="21"/>
      <c r="EK266" s="21"/>
      <c r="EL266" s="21"/>
    </row>
    <row r="267" spans="47:142" x14ac:dyDescent="0.3"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  <c r="DD267" s="21"/>
      <c r="DE267" s="21"/>
      <c r="DF267" s="21"/>
      <c r="DG267" s="21"/>
      <c r="DH267" s="21"/>
      <c r="DI267" s="21"/>
      <c r="DJ267" s="21"/>
      <c r="DK267" s="21"/>
      <c r="DL267" s="21"/>
      <c r="DM267" s="21"/>
      <c r="DN267" s="21"/>
      <c r="DO267" s="21"/>
      <c r="DP267" s="21"/>
      <c r="DQ267" s="21"/>
      <c r="DR267" s="21"/>
      <c r="DS267" s="21"/>
      <c r="DT267" s="21"/>
      <c r="DU267" s="21"/>
      <c r="DV267" s="21"/>
      <c r="DW267" s="21"/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  <c r="EH267" s="21"/>
      <c r="EI267" s="21"/>
      <c r="EJ267" s="21"/>
      <c r="EK267" s="21"/>
      <c r="EL267" s="21"/>
    </row>
    <row r="268" spans="47:142" x14ac:dyDescent="0.3"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  <c r="DD268" s="21"/>
      <c r="DE268" s="21"/>
      <c r="DF268" s="21"/>
      <c r="DG268" s="21"/>
      <c r="DH268" s="21"/>
      <c r="DI268" s="21"/>
      <c r="DJ268" s="21"/>
      <c r="DK268" s="21"/>
      <c r="DL268" s="21"/>
      <c r="DM268" s="21"/>
      <c r="DN268" s="21"/>
      <c r="DO268" s="21"/>
      <c r="DP268" s="21"/>
      <c r="DQ268" s="21"/>
      <c r="DR268" s="21"/>
      <c r="DS268" s="21"/>
      <c r="DT268" s="21"/>
      <c r="DU268" s="21"/>
      <c r="DV268" s="21"/>
      <c r="DW268" s="21"/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  <c r="EH268" s="21"/>
      <c r="EI268" s="21"/>
      <c r="EJ268" s="21"/>
      <c r="EK268" s="21"/>
      <c r="EL268" s="21"/>
    </row>
    <row r="269" spans="47:142" x14ac:dyDescent="0.3"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  <c r="DD269" s="21"/>
      <c r="DE269" s="21"/>
      <c r="DF269" s="21"/>
      <c r="DG269" s="21"/>
      <c r="DH269" s="21"/>
      <c r="DI269" s="21"/>
      <c r="DJ269" s="21"/>
      <c r="DK269" s="21"/>
      <c r="DL269" s="21"/>
      <c r="DM269" s="21"/>
      <c r="DN269" s="21"/>
      <c r="DO269" s="21"/>
      <c r="DP269" s="21"/>
      <c r="DQ269" s="21"/>
      <c r="DR269" s="21"/>
      <c r="DS269" s="21"/>
      <c r="DT269" s="21"/>
      <c r="DU269" s="21"/>
      <c r="DV269" s="21"/>
      <c r="DW269" s="21"/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  <c r="EH269" s="21"/>
      <c r="EI269" s="21"/>
      <c r="EJ269" s="21"/>
      <c r="EK269" s="21"/>
      <c r="EL269" s="21"/>
    </row>
    <row r="270" spans="47:142" x14ac:dyDescent="0.3"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</row>
    <row r="271" spans="47:142" x14ac:dyDescent="0.3"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  <c r="DD271" s="21"/>
      <c r="DE271" s="21"/>
      <c r="DF271" s="21"/>
      <c r="DG271" s="21"/>
      <c r="DH271" s="21"/>
      <c r="DI271" s="21"/>
      <c r="DJ271" s="21"/>
      <c r="DK271" s="21"/>
      <c r="DL271" s="21"/>
      <c r="DM271" s="21"/>
      <c r="DN271" s="21"/>
      <c r="DO271" s="21"/>
      <c r="DP271" s="21"/>
      <c r="DQ271" s="21"/>
      <c r="DR271" s="21"/>
      <c r="DS271" s="21"/>
      <c r="DT271" s="21"/>
      <c r="DU271" s="21"/>
      <c r="DV271" s="21"/>
      <c r="DW271" s="21"/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  <c r="EH271" s="21"/>
      <c r="EI271" s="21"/>
      <c r="EJ271" s="21"/>
      <c r="EK271" s="21"/>
      <c r="EL271" s="21"/>
    </row>
    <row r="272" spans="47:142" x14ac:dyDescent="0.3"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  <c r="DD272" s="21"/>
      <c r="DE272" s="21"/>
      <c r="DF272" s="21"/>
      <c r="DG272" s="21"/>
      <c r="DH272" s="21"/>
      <c r="DI272" s="21"/>
      <c r="DJ272" s="21"/>
      <c r="DK272" s="21"/>
      <c r="DL272" s="21"/>
      <c r="DM272" s="21"/>
      <c r="DN272" s="21"/>
      <c r="DO272" s="21"/>
      <c r="DP272" s="21"/>
      <c r="DQ272" s="21"/>
      <c r="DR272" s="21"/>
      <c r="DS272" s="21"/>
      <c r="DT272" s="21"/>
      <c r="DU272" s="21"/>
      <c r="DV272" s="21"/>
      <c r="DW272" s="21"/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  <c r="EH272" s="21"/>
      <c r="EI272" s="21"/>
      <c r="EJ272" s="21"/>
      <c r="EK272" s="21"/>
      <c r="EL272" s="21"/>
    </row>
    <row r="273" spans="47:142" x14ac:dyDescent="0.3"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  <c r="DD273" s="21"/>
      <c r="DE273" s="21"/>
      <c r="DF273" s="21"/>
      <c r="DG273" s="21"/>
      <c r="DH273" s="21"/>
      <c r="DI273" s="21"/>
      <c r="DJ273" s="21"/>
      <c r="DK273" s="21"/>
      <c r="DL273" s="21"/>
      <c r="DM273" s="21"/>
      <c r="DN273" s="21"/>
      <c r="DO273" s="21"/>
      <c r="DP273" s="21"/>
      <c r="DQ273" s="21"/>
      <c r="DR273" s="21"/>
      <c r="DS273" s="21"/>
      <c r="DT273" s="21"/>
      <c r="DU273" s="21"/>
      <c r="DV273" s="21"/>
      <c r="DW273" s="21"/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  <c r="EH273" s="21"/>
      <c r="EI273" s="21"/>
      <c r="EJ273" s="21"/>
      <c r="EK273" s="21"/>
      <c r="EL273" s="21"/>
    </row>
    <row r="274" spans="47:142" x14ac:dyDescent="0.3"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  <c r="DD274" s="21"/>
      <c r="DE274" s="21"/>
      <c r="DF274" s="21"/>
      <c r="DG274" s="21"/>
      <c r="DH274" s="21"/>
      <c r="DI274" s="21"/>
      <c r="DJ274" s="21"/>
      <c r="DK274" s="21"/>
      <c r="DL274" s="21"/>
      <c r="DM274" s="21"/>
      <c r="DN274" s="21"/>
      <c r="DO274" s="21"/>
      <c r="DP274" s="21"/>
      <c r="DQ274" s="21"/>
      <c r="DR274" s="21"/>
      <c r="DS274" s="21"/>
      <c r="DT274" s="21"/>
      <c r="DU274" s="21"/>
      <c r="DV274" s="21"/>
      <c r="DW274" s="21"/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  <c r="EH274" s="21"/>
      <c r="EI274" s="21"/>
      <c r="EJ274" s="21"/>
      <c r="EK274" s="21"/>
      <c r="EL274" s="21"/>
    </row>
    <row r="275" spans="47:142" x14ac:dyDescent="0.3"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  <c r="DD275" s="21"/>
      <c r="DE275" s="21"/>
      <c r="DF275" s="21"/>
      <c r="DG275" s="21"/>
      <c r="DH275" s="21"/>
      <c r="DI275" s="21"/>
      <c r="DJ275" s="21"/>
      <c r="DK275" s="21"/>
      <c r="DL275" s="21"/>
      <c r="DM275" s="21"/>
      <c r="DN275" s="21"/>
      <c r="DO275" s="21"/>
      <c r="DP275" s="21"/>
      <c r="DQ275" s="21"/>
      <c r="DR275" s="21"/>
      <c r="DS275" s="21"/>
      <c r="DT275" s="21"/>
      <c r="DU275" s="21"/>
      <c r="DV275" s="21"/>
      <c r="DW275" s="21"/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  <c r="EH275" s="21"/>
      <c r="EI275" s="21"/>
      <c r="EJ275" s="21"/>
      <c r="EK275" s="21"/>
      <c r="EL275" s="21"/>
    </row>
    <row r="276" spans="47:142" x14ac:dyDescent="0.3"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  <c r="DD276" s="21"/>
      <c r="DE276" s="21"/>
      <c r="DF276" s="21"/>
      <c r="DG276" s="21"/>
      <c r="DH276" s="21"/>
      <c r="DI276" s="21"/>
      <c r="DJ276" s="21"/>
      <c r="DK276" s="21"/>
      <c r="DL276" s="21"/>
      <c r="DM276" s="21"/>
      <c r="DN276" s="21"/>
      <c r="DO276" s="21"/>
      <c r="DP276" s="21"/>
      <c r="DQ276" s="21"/>
      <c r="DR276" s="21"/>
      <c r="DS276" s="21"/>
      <c r="DT276" s="21"/>
      <c r="DU276" s="21"/>
      <c r="DV276" s="21"/>
      <c r="DW276" s="21"/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  <c r="EH276" s="21"/>
      <c r="EI276" s="21"/>
      <c r="EJ276" s="21"/>
      <c r="EK276" s="21"/>
      <c r="EL276" s="21"/>
    </row>
    <row r="277" spans="47:142" x14ac:dyDescent="0.3"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  <c r="DD277" s="21"/>
      <c r="DE277" s="21"/>
      <c r="DF277" s="21"/>
      <c r="DG277" s="21"/>
      <c r="DH277" s="21"/>
      <c r="DI277" s="21"/>
      <c r="DJ277" s="21"/>
      <c r="DK277" s="21"/>
      <c r="DL277" s="21"/>
      <c r="DM277" s="21"/>
      <c r="DN277" s="21"/>
      <c r="DO277" s="21"/>
      <c r="DP277" s="21"/>
      <c r="DQ277" s="21"/>
      <c r="DR277" s="21"/>
      <c r="DS277" s="21"/>
      <c r="DT277" s="21"/>
      <c r="DU277" s="21"/>
      <c r="DV277" s="21"/>
      <c r="DW277" s="21"/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  <c r="EH277" s="21"/>
      <c r="EI277" s="21"/>
      <c r="EJ277" s="21"/>
      <c r="EK277" s="21"/>
      <c r="EL277" s="21"/>
    </row>
    <row r="278" spans="47:142" x14ac:dyDescent="0.3"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  <c r="DD278" s="21"/>
      <c r="DE278" s="21"/>
      <c r="DF278" s="21"/>
      <c r="DG278" s="21"/>
      <c r="DH278" s="21"/>
      <c r="DI278" s="21"/>
      <c r="DJ278" s="21"/>
      <c r="DK278" s="21"/>
      <c r="DL278" s="21"/>
      <c r="DM278" s="21"/>
      <c r="DN278" s="21"/>
      <c r="DO278" s="21"/>
      <c r="DP278" s="21"/>
      <c r="DQ278" s="21"/>
      <c r="DR278" s="21"/>
      <c r="DS278" s="21"/>
      <c r="DT278" s="21"/>
      <c r="DU278" s="21"/>
      <c r="DV278" s="21"/>
      <c r="DW278" s="21"/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  <c r="EH278" s="21"/>
      <c r="EI278" s="21"/>
      <c r="EJ278" s="21"/>
      <c r="EK278" s="21"/>
      <c r="EL278" s="21"/>
    </row>
    <row r="279" spans="47:142" x14ac:dyDescent="0.3"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  <c r="DD279" s="21"/>
      <c r="DE279" s="21"/>
      <c r="DF279" s="21"/>
      <c r="DG279" s="21"/>
      <c r="DH279" s="21"/>
      <c r="DI279" s="21"/>
      <c r="DJ279" s="21"/>
      <c r="DK279" s="21"/>
      <c r="DL279" s="21"/>
      <c r="DM279" s="21"/>
      <c r="DN279" s="21"/>
      <c r="DO279" s="21"/>
      <c r="DP279" s="21"/>
      <c r="DQ279" s="21"/>
      <c r="DR279" s="21"/>
      <c r="DS279" s="21"/>
      <c r="DT279" s="21"/>
      <c r="DU279" s="21"/>
      <c r="DV279" s="21"/>
      <c r="DW279" s="21"/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  <c r="EH279" s="21"/>
      <c r="EI279" s="21"/>
      <c r="EJ279" s="21"/>
      <c r="EK279" s="21"/>
      <c r="EL279" s="21"/>
    </row>
    <row r="280" spans="47:142" x14ac:dyDescent="0.3"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  <c r="DB280" s="21"/>
      <c r="DC280" s="21"/>
      <c r="DD280" s="21"/>
      <c r="DE280" s="21"/>
      <c r="DF280" s="21"/>
      <c r="DG280" s="21"/>
      <c r="DH280" s="21"/>
      <c r="DI280" s="21"/>
      <c r="DJ280" s="21"/>
      <c r="DK280" s="21"/>
      <c r="DL280" s="21"/>
      <c r="DM280" s="21"/>
      <c r="DN280" s="21"/>
      <c r="DO280" s="21"/>
      <c r="DP280" s="21"/>
      <c r="DQ280" s="21"/>
      <c r="DR280" s="21"/>
      <c r="DS280" s="21"/>
      <c r="DT280" s="21"/>
      <c r="DU280" s="21"/>
      <c r="DV280" s="21"/>
      <c r="DW280" s="21"/>
      <c r="DX280" s="21"/>
      <c r="DY280" s="21"/>
      <c r="DZ280" s="21"/>
      <c r="EA280" s="21"/>
      <c r="EB280" s="21"/>
      <c r="EC280" s="21"/>
      <c r="ED280" s="21"/>
      <c r="EE280" s="21"/>
      <c r="EF280" s="21"/>
      <c r="EG280" s="21"/>
      <c r="EH280" s="21"/>
      <c r="EI280" s="21"/>
      <c r="EJ280" s="21"/>
      <c r="EK280" s="21"/>
      <c r="EL280" s="21"/>
    </row>
    <row r="281" spans="47:142" x14ac:dyDescent="0.3"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  <c r="DB281" s="21"/>
      <c r="DC281" s="21"/>
      <c r="DD281" s="21"/>
      <c r="DE281" s="21"/>
      <c r="DF281" s="21"/>
      <c r="DG281" s="21"/>
      <c r="DH281" s="21"/>
      <c r="DI281" s="21"/>
      <c r="DJ281" s="21"/>
      <c r="DK281" s="21"/>
      <c r="DL281" s="21"/>
      <c r="DM281" s="21"/>
      <c r="DN281" s="21"/>
      <c r="DO281" s="21"/>
      <c r="DP281" s="21"/>
      <c r="DQ281" s="21"/>
      <c r="DR281" s="21"/>
      <c r="DS281" s="21"/>
      <c r="DT281" s="21"/>
      <c r="DU281" s="21"/>
      <c r="DV281" s="21"/>
      <c r="DW281" s="21"/>
      <c r="DX281" s="21"/>
      <c r="DY281" s="21"/>
      <c r="DZ281" s="21"/>
      <c r="EA281" s="21"/>
      <c r="EB281" s="21"/>
      <c r="EC281" s="21"/>
      <c r="ED281" s="21"/>
      <c r="EE281" s="21"/>
      <c r="EF281" s="21"/>
      <c r="EG281" s="21"/>
      <c r="EH281" s="21"/>
      <c r="EI281" s="21"/>
      <c r="EJ281" s="21"/>
      <c r="EK281" s="21"/>
      <c r="EL281" s="21"/>
    </row>
    <row r="282" spans="47:142" x14ac:dyDescent="0.3"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  <c r="DB282" s="21"/>
      <c r="DC282" s="21"/>
      <c r="DD282" s="21"/>
      <c r="DE282" s="21"/>
      <c r="DF282" s="21"/>
      <c r="DG282" s="21"/>
      <c r="DH282" s="21"/>
      <c r="DI282" s="21"/>
      <c r="DJ282" s="21"/>
      <c r="DK282" s="21"/>
      <c r="DL282" s="21"/>
      <c r="DM282" s="21"/>
      <c r="DN282" s="21"/>
      <c r="DO282" s="21"/>
      <c r="DP282" s="21"/>
      <c r="DQ282" s="21"/>
      <c r="DR282" s="21"/>
      <c r="DS282" s="21"/>
      <c r="DT282" s="21"/>
      <c r="DU282" s="21"/>
      <c r="DV282" s="21"/>
      <c r="DW282" s="21"/>
      <c r="DX282" s="21"/>
      <c r="DY282" s="21"/>
      <c r="DZ282" s="21"/>
      <c r="EA282" s="21"/>
      <c r="EB282" s="21"/>
      <c r="EC282" s="21"/>
      <c r="ED282" s="21"/>
      <c r="EE282" s="21"/>
      <c r="EF282" s="21"/>
      <c r="EG282" s="21"/>
      <c r="EH282" s="21"/>
      <c r="EI282" s="21"/>
      <c r="EJ282" s="21"/>
      <c r="EK282" s="21"/>
      <c r="EL282" s="21"/>
    </row>
    <row r="283" spans="47:142" x14ac:dyDescent="0.3"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  <c r="CC283" s="21"/>
      <c r="CD283" s="21"/>
      <c r="CE283" s="21"/>
      <c r="CF283" s="21"/>
      <c r="CG283" s="21"/>
      <c r="CH283" s="21"/>
      <c r="CI283" s="21"/>
      <c r="CJ283" s="21"/>
      <c r="CK283" s="21"/>
      <c r="CL283" s="21"/>
      <c r="CM283" s="21"/>
      <c r="CN283" s="21"/>
      <c r="CO283" s="21"/>
      <c r="CP283" s="21"/>
      <c r="CQ283" s="21"/>
      <c r="CR283" s="21"/>
      <c r="CS283" s="21"/>
      <c r="CT283" s="21"/>
      <c r="CU283" s="21"/>
      <c r="CV283" s="21"/>
      <c r="CW283" s="21"/>
      <c r="CX283" s="21"/>
      <c r="CY283" s="21"/>
      <c r="CZ283" s="21"/>
      <c r="DA283" s="21"/>
      <c r="DB283" s="21"/>
      <c r="DC283" s="21"/>
      <c r="DD283" s="21"/>
      <c r="DE283" s="21"/>
      <c r="DF283" s="21"/>
      <c r="DG283" s="21"/>
      <c r="DH283" s="21"/>
      <c r="DI283" s="21"/>
      <c r="DJ283" s="21"/>
      <c r="DK283" s="21"/>
      <c r="DL283" s="21"/>
      <c r="DM283" s="21"/>
      <c r="DN283" s="21"/>
      <c r="DO283" s="21"/>
      <c r="DP283" s="21"/>
      <c r="DQ283" s="21"/>
      <c r="DR283" s="21"/>
      <c r="DS283" s="21"/>
      <c r="DT283" s="21"/>
      <c r="DU283" s="21"/>
      <c r="DV283" s="21"/>
      <c r="DW283" s="21"/>
      <c r="DX283" s="21"/>
      <c r="DY283" s="21"/>
      <c r="DZ283" s="21"/>
      <c r="EA283" s="21"/>
      <c r="EB283" s="21"/>
      <c r="EC283" s="21"/>
      <c r="ED283" s="21"/>
      <c r="EE283" s="21"/>
      <c r="EF283" s="21"/>
      <c r="EG283" s="21"/>
      <c r="EH283" s="21"/>
      <c r="EI283" s="21"/>
      <c r="EJ283" s="21"/>
      <c r="EK283" s="21"/>
      <c r="EL283" s="21"/>
    </row>
    <row r="284" spans="47:142" x14ac:dyDescent="0.3"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T284" s="21"/>
      <c r="BU284" s="21"/>
      <c r="BV284" s="21"/>
      <c r="BW284" s="21"/>
      <c r="BX284" s="21"/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  <c r="DB284" s="21"/>
      <c r="DC284" s="21"/>
      <c r="DD284" s="21"/>
      <c r="DE284" s="21"/>
      <c r="DF284" s="21"/>
      <c r="DG284" s="21"/>
      <c r="DH284" s="21"/>
      <c r="DI284" s="21"/>
      <c r="DJ284" s="21"/>
      <c r="DK284" s="21"/>
      <c r="DL284" s="21"/>
      <c r="DM284" s="21"/>
      <c r="DN284" s="21"/>
      <c r="DO284" s="21"/>
      <c r="DP284" s="21"/>
      <c r="DQ284" s="21"/>
      <c r="DR284" s="21"/>
      <c r="DS284" s="21"/>
      <c r="DT284" s="21"/>
      <c r="DU284" s="21"/>
      <c r="DV284" s="21"/>
      <c r="DW284" s="21"/>
      <c r="DX284" s="21"/>
      <c r="DY284" s="21"/>
      <c r="DZ284" s="21"/>
      <c r="EA284" s="21"/>
      <c r="EB284" s="21"/>
      <c r="EC284" s="21"/>
      <c r="ED284" s="21"/>
      <c r="EE284" s="21"/>
      <c r="EF284" s="21"/>
      <c r="EG284" s="21"/>
      <c r="EH284" s="21"/>
      <c r="EI284" s="21"/>
      <c r="EJ284" s="21"/>
      <c r="EK284" s="21"/>
      <c r="EL284" s="21"/>
    </row>
    <row r="285" spans="47:142" x14ac:dyDescent="0.3"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T285" s="21"/>
      <c r="BU285" s="21"/>
      <c r="BV285" s="21"/>
      <c r="BW285" s="21"/>
      <c r="BX285" s="21"/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  <c r="DB285" s="21"/>
      <c r="DC285" s="21"/>
      <c r="DD285" s="21"/>
      <c r="DE285" s="21"/>
      <c r="DF285" s="21"/>
      <c r="DG285" s="21"/>
      <c r="DH285" s="21"/>
      <c r="DI285" s="21"/>
      <c r="DJ285" s="21"/>
      <c r="DK285" s="21"/>
      <c r="DL285" s="21"/>
      <c r="DM285" s="21"/>
      <c r="DN285" s="21"/>
      <c r="DO285" s="21"/>
      <c r="DP285" s="21"/>
      <c r="DQ285" s="21"/>
      <c r="DR285" s="21"/>
      <c r="DS285" s="21"/>
      <c r="DT285" s="21"/>
      <c r="DU285" s="21"/>
      <c r="DV285" s="21"/>
      <c r="DW285" s="21"/>
      <c r="DX285" s="21"/>
      <c r="DY285" s="21"/>
      <c r="DZ285" s="21"/>
      <c r="EA285" s="21"/>
      <c r="EB285" s="21"/>
      <c r="EC285" s="21"/>
      <c r="ED285" s="21"/>
      <c r="EE285" s="21"/>
      <c r="EF285" s="21"/>
      <c r="EG285" s="21"/>
      <c r="EH285" s="21"/>
      <c r="EI285" s="21"/>
      <c r="EJ285" s="21"/>
      <c r="EK285" s="21"/>
      <c r="EL285" s="21"/>
    </row>
    <row r="286" spans="47:142" x14ac:dyDescent="0.3"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T286" s="21"/>
      <c r="BU286" s="21"/>
      <c r="BV286" s="21"/>
      <c r="BW286" s="21"/>
      <c r="BX286" s="21"/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  <c r="DB286" s="21"/>
      <c r="DC286" s="21"/>
      <c r="DD286" s="21"/>
      <c r="DE286" s="21"/>
      <c r="DF286" s="21"/>
      <c r="DG286" s="21"/>
      <c r="DH286" s="21"/>
      <c r="DI286" s="21"/>
      <c r="DJ286" s="21"/>
      <c r="DK286" s="21"/>
      <c r="DL286" s="21"/>
      <c r="DM286" s="21"/>
      <c r="DN286" s="21"/>
      <c r="DO286" s="21"/>
      <c r="DP286" s="21"/>
      <c r="DQ286" s="21"/>
      <c r="DR286" s="21"/>
      <c r="DS286" s="21"/>
      <c r="DT286" s="21"/>
      <c r="DU286" s="21"/>
      <c r="DV286" s="21"/>
      <c r="DW286" s="21"/>
      <c r="DX286" s="21"/>
      <c r="DY286" s="21"/>
      <c r="DZ286" s="21"/>
      <c r="EA286" s="21"/>
      <c r="EB286" s="21"/>
      <c r="EC286" s="21"/>
      <c r="ED286" s="21"/>
      <c r="EE286" s="21"/>
      <c r="EF286" s="21"/>
      <c r="EG286" s="21"/>
      <c r="EH286" s="21"/>
      <c r="EI286" s="21"/>
      <c r="EJ286" s="21"/>
      <c r="EK286" s="21"/>
      <c r="EL286" s="21"/>
    </row>
    <row r="287" spans="47:142" x14ac:dyDescent="0.3"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T287" s="21"/>
      <c r="BU287" s="21"/>
      <c r="BV287" s="21"/>
      <c r="BW287" s="21"/>
      <c r="BX287" s="21"/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  <c r="DB287" s="21"/>
      <c r="DC287" s="21"/>
      <c r="DD287" s="21"/>
      <c r="DE287" s="21"/>
      <c r="DF287" s="21"/>
      <c r="DG287" s="21"/>
      <c r="DH287" s="21"/>
      <c r="DI287" s="21"/>
      <c r="DJ287" s="21"/>
      <c r="DK287" s="21"/>
      <c r="DL287" s="21"/>
      <c r="DM287" s="21"/>
      <c r="DN287" s="21"/>
      <c r="DO287" s="21"/>
      <c r="DP287" s="21"/>
      <c r="DQ287" s="21"/>
      <c r="DR287" s="21"/>
      <c r="DS287" s="21"/>
      <c r="DT287" s="21"/>
      <c r="DU287" s="21"/>
      <c r="DV287" s="21"/>
      <c r="DW287" s="21"/>
      <c r="DX287" s="21"/>
      <c r="DY287" s="21"/>
      <c r="DZ287" s="21"/>
      <c r="EA287" s="21"/>
      <c r="EB287" s="21"/>
      <c r="EC287" s="21"/>
      <c r="ED287" s="21"/>
      <c r="EE287" s="21"/>
      <c r="EF287" s="21"/>
      <c r="EG287" s="21"/>
      <c r="EH287" s="21"/>
      <c r="EI287" s="21"/>
      <c r="EJ287" s="21"/>
      <c r="EK287" s="21"/>
      <c r="EL287" s="21"/>
    </row>
    <row r="288" spans="47:142" x14ac:dyDescent="0.3"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  <c r="DB288" s="21"/>
      <c r="DC288" s="21"/>
      <c r="DD288" s="21"/>
      <c r="DE288" s="21"/>
      <c r="DF288" s="21"/>
      <c r="DG288" s="21"/>
      <c r="DH288" s="21"/>
      <c r="DI288" s="21"/>
      <c r="DJ288" s="21"/>
      <c r="DK288" s="21"/>
      <c r="DL288" s="21"/>
      <c r="DM288" s="21"/>
      <c r="DN288" s="21"/>
      <c r="DO288" s="21"/>
      <c r="DP288" s="21"/>
      <c r="DQ288" s="21"/>
      <c r="DR288" s="21"/>
      <c r="DS288" s="21"/>
      <c r="DT288" s="21"/>
      <c r="DU288" s="21"/>
      <c r="DV288" s="21"/>
      <c r="DW288" s="21"/>
      <c r="DX288" s="21"/>
      <c r="DY288" s="21"/>
      <c r="DZ288" s="21"/>
      <c r="EA288" s="21"/>
      <c r="EB288" s="21"/>
      <c r="EC288" s="21"/>
      <c r="ED288" s="21"/>
      <c r="EE288" s="21"/>
      <c r="EF288" s="21"/>
      <c r="EG288" s="21"/>
      <c r="EH288" s="21"/>
      <c r="EI288" s="21"/>
      <c r="EJ288" s="21"/>
      <c r="EK288" s="21"/>
      <c r="EL288" s="21"/>
    </row>
    <row r="289" spans="47:142" x14ac:dyDescent="0.3"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  <c r="DD289" s="21"/>
      <c r="DE289" s="21"/>
      <c r="DF289" s="21"/>
      <c r="DG289" s="21"/>
      <c r="DH289" s="21"/>
      <c r="DI289" s="21"/>
      <c r="DJ289" s="21"/>
      <c r="DK289" s="21"/>
      <c r="DL289" s="21"/>
      <c r="DM289" s="21"/>
      <c r="DN289" s="21"/>
      <c r="DO289" s="21"/>
      <c r="DP289" s="21"/>
      <c r="DQ289" s="21"/>
      <c r="DR289" s="21"/>
      <c r="DS289" s="21"/>
      <c r="DT289" s="21"/>
      <c r="DU289" s="21"/>
      <c r="DV289" s="21"/>
      <c r="DW289" s="21"/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  <c r="EH289" s="21"/>
      <c r="EI289" s="21"/>
      <c r="EJ289" s="21"/>
      <c r="EK289" s="21"/>
      <c r="EL289" s="21"/>
    </row>
    <row r="290" spans="47:142" x14ac:dyDescent="0.3"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  <c r="DD290" s="21"/>
      <c r="DE290" s="21"/>
      <c r="DF290" s="21"/>
      <c r="DG290" s="21"/>
      <c r="DH290" s="21"/>
      <c r="DI290" s="21"/>
      <c r="DJ290" s="21"/>
      <c r="DK290" s="21"/>
      <c r="DL290" s="21"/>
      <c r="DM290" s="21"/>
      <c r="DN290" s="21"/>
      <c r="DO290" s="21"/>
      <c r="DP290" s="21"/>
      <c r="DQ290" s="21"/>
      <c r="DR290" s="21"/>
      <c r="DS290" s="21"/>
      <c r="DT290" s="21"/>
      <c r="DU290" s="21"/>
      <c r="DV290" s="21"/>
      <c r="DW290" s="21"/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  <c r="EH290" s="21"/>
      <c r="EI290" s="21"/>
      <c r="EJ290" s="21"/>
      <c r="EK290" s="21"/>
      <c r="EL290" s="21"/>
    </row>
    <row r="291" spans="47:142" x14ac:dyDescent="0.3"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  <c r="DD291" s="21"/>
      <c r="DE291" s="21"/>
      <c r="DF291" s="21"/>
      <c r="DG291" s="21"/>
      <c r="DH291" s="21"/>
      <c r="DI291" s="21"/>
      <c r="DJ291" s="21"/>
      <c r="DK291" s="21"/>
      <c r="DL291" s="21"/>
      <c r="DM291" s="21"/>
      <c r="DN291" s="21"/>
      <c r="DO291" s="21"/>
      <c r="DP291" s="21"/>
      <c r="DQ291" s="21"/>
      <c r="DR291" s="21"/>
      <c r="DS291" s="21"/>
      <c r="DT291" s="21"/>
      <c r="DU291" s="21"/>
      <c r="DV291" s="21"/>
      <c r="DW291" s="21"/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  <c r="EH291" s="21"/>
      <c r="EI291" s="21"/>
      <c r="EJ291" s="21"/>
      <c r="EK291" s="21"/>
      <c r="EL291" s="21"/>
    </row>
    <row r="292" spans="47:142" x14ac:dyDescent="0.3"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T292" s="21"/>
      <c r="BU292" s="21"/>
      <c r="BV292" s="21"/>
      <c r="BW292" s="21"/>
      <c r="BX292" s="21"/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  <c r="DB292" s="21"/>
      <c r="DC292" s="21"/>
      <c r="DD292" s="21"/>
      <c r="DE292" s="21"/>
      <c r="DF292" s="21"/>
      <c r="DG292" s="21"/>
      <c r="DH292" s="21"/>
      <c r="DI292" s="21"/>
      <c r="DJ292" s="21"/>
      <c r="DK292" s="21"/>
      <c r="DL292" s="21"/>
      <c r="DM292" s="21"/>
      <c r="DN292" s="21"/>
      <c r="DO292" s="21"/>
      <c r="DP292" s="21"/>
      <c r="DQ292" s="21"/>
      <c r="DR292" s="21"/>
      <c r="DS292" s="21"/>
      <c r="DT292" s="21"/>
      <c r="DU292" s="21"/>
      <c r="DV292" s="21"/>
      <c r="DW292" s="21"/>
      <c r="DX292" s="21"/>
      <c r="DY292" s="21"/>
      <c r="DZ292" s="21"/>
      <c r="EA292" s="21"/>
      <c r="EB292" s="21"/>
      <c r="EC292" s="21"/>
      <c r="ED292" s="21"/>
      <c r="EE292" s="21"/>
      <c r="EF292" s="21"/>
      <c r="EG292" s="21"/>
      <c r="EH292" s="21"/>
      <c r="EI292" s="21"/>
      <c r="EJ292" s="21"/>
      <c r="EK292" s="21"/>
      <c r="EL292" s="21"/>
    </row>
    <row r="293" spans="47:142" x14ac:dyDescent="0.3"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T293" s="21"/>
      <c r="BU293" s="21"/>
      <c r="BV293" s="21"/>
      <c r="BW293" s="21"/>
      <c r="BX293" s="21"/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  <c r="DB293" s="21"/>
      <c r="DC293" s="21"/>
      <c r="DD293" s="21"/>
      <c r="DE293" s="21"/>
      <c r="DF293" s="21"/>
      <c r="DG293" s="21"/>
      <c r="DH293" s="21"/>
      <c r="DI293" s="21"/>
      <c r="DJ293" s="21"/>
      <c r="DK293" s="21"/>
      <c r="DL293" s="21"/>
      <c r="DM293" s="21"/>
      <c r="DN293" s="21"/>
      <c r="DO293" s="21"/>
      <c r="DP293" s="21"/>
      <c r="DQ293" s="21"/>
      <c r="DR293" s="21"/>
      <c r="DS293" s="21"/>
      <c r="DT293" s="21"/>
      <c r="DU293" s="21"/>
      <c r="DV293" s="21"/>
      <c r="DW293" s="21"/>
      <c r="DX293" s="21"/>
      <c r="DY293" s="21"/>
      <c r="DZ293" s="21"/>
      <c r="EA293" s="21"/>
      <c r="EB293" s="21"/>
      <c r="EC293" s="21"/>
      <c r="ED293" s="21"/>
      <c r="EE293" s="21"/>
      <c r="EF293" s="21"/>
      <c r="EG293" s="21"/>
      <c r="EH293" s="21"/>
      <c r="EI293" s="21"/>
      <c r="EJ293" s="21"/>
      <c r="EK293" s="21"/>
      <c r="EL293" s="21"/>
    </row>
    <row r="294" spans="47:142" x14ac:dyDescent="0.3"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T294" s="21"/>
      <c r="BU294" s="21"/>
      <c r="BV294" s="21"/>
      <c r="BW294" s="21"/>
      <c r="BX294" s="21"/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  <c r="DB294" s="21"/>
      <c r="DC294" s="21"/>
      <c r="DD294" s="21"/>
      <c r="DE294" s="21"/>
      <c r="DF294" s="21"/>
      <c r="DG294" s="21"/>
      <c r="DH294" s="21"/>
      <c r="DI294" s="21"/>
      <c r="DJ294" s="21"/>
      <c r="DK294" s="21"/>
      <c r="DL294" s="21"/>
      <c r="DM294" s="21"/>
      <c r="DN294" s="21"/>
      <c r="DO294" s="21"/>
      <c r="DP294" s="21"/>
      <c r="DQ294" s="21"/>
      <c r="DR294" s="21"/>
      <c r="DS294" s="21"/>
      <c r="DT294" s="21"/>
      <c r="DU294" s="21"/>
      <c r="DV294" s="21"/>
      <c r="DW294" s="21"/>
      <c r="DX294" s="21"/>
      <c r="DY294" s="21"/>
      <c r="DZ294" s="21"/>
      <c r="EA294" s="21"/>
      <c r="EB294" s="21"/>
      <c r="EC294" s="21"/>
      <c r="ED294" s="21"/>
      <c r="EE294" s="21"/>
      <c r="EF294" s="21"/>
      <c r="EG294" s="21"/>
      <c r="EH294" s="21"/>
      <c r="EI294" s="21"/>
      <c r="EJ294" s="21"/>
      <c r="EK294" s="21"/>
      <c r="EL294" s="21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2017-12-22T06:41:49Z</dcterms:modified>
</cp:coreProperties>
</file>