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396" windowWidth="14940" windowHeight="9036" tabRatio="771"/>
  </bookViews>
  <sheets>
    <sheet name="Анализ доходов" sheetId="1" r:id="rId1"/>
  </sheets>
  <definedNames>
    <definedName name="_xlnm.Print_Area" localSheetId="0">'Анализ доходов'!$A$1:$J$191</definedName>
  </definedNames>
  <calcPr calcId="144525"/>
</workbook>
</file>

<file path=xl/calcChain.xml><?xml version="1.0" encoding="utf-8"?>
<calcChain xmlns="http://schemas.openxmlformats.org/spreadsheetml/2006/main">
  <c r="D48" i="1" l="1"/>
  <c r="E27" i="1" l="1"/>
  <c r="F27" i="1"/>
  <c r="G27" i="1"/>
  <c r="D27" i="1"/>
  <c r="E9" i="1"/>
  <c r="F9" i="1"/>
  <c r="G9" i="1"/>
  <c r="D9" i="1"/>
  <c r="E189" i="1"/>
  <c r="F189" i="1"/>
  <c r="G189" i="1"/>
  <c r="D189" i="1"/>
  <c r="E187" i="1"/>
  <c r="F187" i="1"/>
  <c r="G187" i="1"/>
  <c r="D187" i="1"/>
  <c r="E185" i="1"/>
  <c r="F185" i="1"/>
  <c r="G185" i="1"/>
  <c r="D185" i="1"/>
  <c r="E179" i="1"/>
  <c r="F179" i="1"/>
  <c r="D179" i="1"/>
  <c r="E48" i="1"/>
  <c r="F48" i="1"/>
  <c r="G48" i="1"/>
  <c r="E36" i="1"/>
  <c r="F36" i="1"/>
  <c r="G36" i="1"/>
  <c r="D36" i="1"/>
  <c r="E39" i="1"/>
  <c r="F39" i="1"/>
  <c r="G39" i="1"/>
  <c r="D39" i="1"/>
  <c r="E31" i="1"/>
  <c r="F31" i="1"/>
  <c r="J26" i="1"/>
  <c r="J191" i="1" s="1"/>
  <c r="D31" i="1"/>
  <c r="E24" i="1"/>
  <c r="F24" i="1"/>
  <c r="G24" i="1"/>
  <c r="D24" i="1"/>
  <c r="E22" i="1"/>
  <c r="F22" i="1"/>
  <c r="G22" i="1"/>
  <c r="D22" i="1"/>
  <c r="E14" i="1"/>
  <c r="F14" i="1"/>
  <c r="G14" i="1"/>
  <c r="D14" i="1"/>
  <c r="E19" i="1"/>
  <c r="E17" i="1" s="1"/>
  <c r="F19" i="1"/>
  <c r="F17" i="1" s="1"/>
  <c r="G19" i="1"/>
  <c r="G17" i="1" s="1"/>
  <c r="D19" i="1"/>
  <c r="D17" i="1" s="1"/>
  <c r="D26" i="1" l="1"/>
  <c r="F26" i="1"/>
  <c r="G26" i="1"/>
  <c r="E26" i="1"/>
  <c r="E7" i="1"/>
  <c r="E191" i="1" s="1"/>
  <c r="F7" i="1"/>
  <c r="G7" i="1"/>
  <c r="F191" i="1"/>
  <c r="D7" i="1"/>
  <c r="D191" i="1" s="1"/>
  <c r="I39" i="1" l="1"/>
  <c r="I36" i="1"/>
  <c r="I26" i="1"/>
  <c r="I8" i="1" l="1"/>
  <c r="I9" i="1"/>
  <c r="I10" i="1"/>
  <c r="I11" i="1"/>
  <c r="I12" i="1"/>
  <c r="I13" i="1"/>
  <c r="I14" i="1"/>
  <c r="I16" i="1"/>
  <c r="I18" i="1"/>
  <c r="I19" i="1"/>
  <c r="I23" i="1"/>
  <c r="I24" i="1"/>
  <c r="I25" i="1"/>
  <c r="I28" i="1"/>
  <c r="I29" i="1"/>
  <c r="I30" i="1"/>
  <c r="I31" i="1"/>
  <c r="I32" i="1"/>
  <c r="I37" i="1"/>
  <c r="I38" i="1"/>
</calcChain>
</file>

<file path=xl/sharedStrings.xml><?xml version="1.0" encoding="utf-8"?>
<sst xmlns="http://schemas.openxmlformats.org/spreadsheetml/2006/main" count="404" uniqueCount="385">
  <si>
    <t>Единица измерения:  тыс. руб.</t>
  </si>
  <si>
    <t>Наименование</t>
  </si>
  <si>
    <t>КД</t>
  </si>
  <si>
    <t>КВФО</t>
  </si>
  <si>
    <t>Утвержденный план на год</t>
  </si>
  <si>
    <t>Поступление за Декабрь</t>
  </si>
  <si>
    <t>% поступлений к утвержденному плану</t>
  </si>
  <si>
    <t>на год</t>
  </si>
  <si>
    <t>% поступлений к уточненному плану</t>
  </si>
  <si>
    <t>Налог на прибыль организаций, зачисляемый в бюджеты субъектов Российской Федерации</t>
  </si>
  <si>
    <t>1</t>
  </si>
  <si>
    <t>Налог на доходы физических лиц</t>
  </si>
  <si>
    <t>Единый налог на вмененный доход для отдельных видов деятельности</t>
  </si>
  <si>
    <t>Единый сельскохозяйственный налог</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</si>
  <si>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</si>
  <si>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</si>
  <si>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</si>
  <si>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</si>
  <si>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Денежные взыскания (штрафы) за нарушение земельного законодательства</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</si>
  <si>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</si>
  <si>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</si>
  <si>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Прочие поступления от денежных взысканий (штрафов) и иных сумм в возмещение ущерба, зачисляемые в бюджеты городских округов</t>
  </si>
  <si>
    <t>Прочие неналоговые доходы бюджетов городских округов</t>
  </si>
  <si>
    <t>Дотации бюджетам субъектов Российской Федерации и муниципальных образований</t>
  </si>
  <si>
    <t>Дотация на выравнивание бюджетной обеспеченности поселений из регионального фонда финансовой поддержки</t>
  </si>
  <si>
    <t>Субсидии бюджетам субъектов Российской Федерации и муниципальных образований (межбюджетные субсидии)</t>
  </si>
  <si>
    <t>Субсидии бюджетам на обеспечение жильем молодых семей</t>
  </si>
  <si>
    <t>Субвенции бюджетам субъектов Российской Федерации и муниципальных образований</t>
  </si>
  <si>
    <t>Субвенции бюджетам городских округов на ежемесячное денежное вознаграждение за классное руководство</t>
  </si>
  <si>
    <t>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 в соответствии с постановлением Правительства Российской Федерации, устанавливающим порядок предоставления</t>
  </si>
  <si>
    <t>Cубвенции на ежемесячное денежное вознаграждение за классное руководство за счет средств краевого бюджета</t>
  </si>
  <si>
    <t>Субвенции на предоставление субсидий гражданам для оплаты жилого помещения и коммунальных услуг</t>
  </si>
  <si>
    <t>Субвенции на оплату расходов по доставке субсидий</t>
  </si>
  <si>
    <t>Субвенции бюджетам городских округов на выполнение передаваемых полномочий субъектов Российской Федерации</t>
  </si>
  <si>
    <t>Субвенции бюджетам муниципальных образований края на реализацию Закона края от 24 декабря 2009 года №9-4225 «О наделении органов местного самоуправления отдельных муниципальных районов и городских округов края государственными полномочиями по обеспечению</t>
  </si>
  <si>
    <t>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</si>
  <si>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Субвенции на компенсацию части родительской платы за содержание ребенка в образовательных организациях края, реализующих основную общеобразовательную программу дошкольного образования</t>
  </si>
  <si>
    <t>Субвенции на оплату расходов по доставке компенсации части родительской платы за содержание ребенка в образовательных организациях края, реализующих основную общеобразовательную программу дошкольного образования</t>
  </si>
  <si>
    <t>Субвенции бюджетам городских округов на денежные выплаты медицинскому персоналу фельдшерско-акушерских пунктов, врачам, фельдшерам и медицинским сестрам скорой медицинской помощи</t>
  </si>
  <si>
    <t>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федерального бюджета</t>
  </si>
  <si>
    <t>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краевого бюджета</t>
  </si>
  <si>
    <t>Иные межбюджетные трансферты</t>
  </si>
  <si>
    <t>ИТОГО:</t>
  </si>
  <si>
    <t>тыс.руб.</t>
  </si>
  <si>
    <t>План</t>
  </si>
  <si>
    <t>Исполнено</t>
  </si>
  <si>
    <t>120</t>
  </si>
  <si>
    <t>130</t>
  </si>
  <si>
    <t>140</t>
  </si>
  <si>
    <t xml:space="preserve"> </t>
  </si>
  <si>
    <t>151</t>
  </si>
  <si>
    <t>ПРОЧИЕ ДОХОДЫ</t>
  </si>
  <si>
    <t>180</t>
  </si>
  <si>
    <t>410</t>
  </si>
  <si>
    <t>430</t>
  </si>
  <si>
    <t>440</t>
  </si>
  <si>
    <t>1.01.01.01.2.02.0.000</t>
  </si>
  <si>
    <t>1.01.02.00.0.01.0.000</t>
  </si>
  <si>
    <t>1.01.02.01.0.01.0.000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</si>
  <si>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</si>
  <si>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1.01.02.02.0.01.0.000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</si>
  <si>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</si>
  <si>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1.01.02.03.0.01.0.000</t>
  </si>
  <si>
    <t>1.01.02.04.0.01.0.000</t>
  </si>
  <si>
    <t>1.05.00.00.0.00.0.000</t>
  </si>
  <si>
    <t>1.05.02.01.0.02.0.000</t>
  </si>
  <si>
    <t>1.05.03.01.0.01.0.000</t>
  </si>
  <si>
    <t>1.06.00.00.0.00.0.000</t>
  </si>
  <si>
    <t>1.06.01.02.0.04.0.000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</si>
  <si>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</si>
  <si>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1.06.06.01.2.04.0.000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</si>
  <si>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</si>
  <si>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1.06.06.02.2.04.0.000</t>
  </si>
  <si>
    <t>1.06.06.00.0.00.0.000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</si>
  <si>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</si>
  <si>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1.08.00.00.0.00.0.000</t>
  </si>
  <si>
    <t>1.08.03.01.0.01.0.000</t>
  </si>
  <si>
    <t>1.09.00.00.0.00.0.000</t>
  </si>
  <si>
    <t>Земельный налог (по обязательствам, возникшим до 1 января 2006 года), мобилизуемый на территориях городских округов</t>
  </si>
  <si>
    <t>1.09.04.05.2.04.0.000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</si>
  <si>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</si>
  <si>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1.11.05.01.2.04.0.000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</si>
  <si>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</si>
  <si>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1.11.05.03.4.04.0.000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</si>
  <si>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</si>
  <si>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1.11.09.04.4.04.0.000</t>
  </si>
  <si>
    <t>1.12.00.00.0.00.0.000</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</si>
  <si>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</si>
  <si>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</si>
  <si>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</si>
  <si>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</si>
  <si>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1.12.01.01.0.01.0.000</t>
  </si>
  <si>
    <t>1.12.01.02.0.01.0.000</t>
  </si>
  <si>
    <t>1.12.01.03.0.01.0.000</t>
  </si>
  <si>
    <t>1.12.01.04.0.01.0.000</t>
  </si>
  <si>
    <t>Прочие доходы от оказания платных услуг (работ) получателями средств бюджетов городских округов</t>
  </si>
  <si>
    <t>1.13.01.99.4.04.0.000</t>
  </si>
  <si>
    <t>Доходы, поступающие в порядке возмещения расходов, понесенных в связи с эксплуатацией имущества городских округов</t>
  </si>
  <si>
    <t>1.13.02.06.4.04.0.000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</si>
  <si>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</si>
  <si>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1.16.03.03.0.01.0.000</t>
  </si>
  <si>
    <t>1.16.08.00.0.01.0.000</t>
  </si>
  <si>
    <t>1.16.25.06.0.01.0.000</t>
  </si>
  <si>
    <t>1.16.28.00.0.01.0.000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</si>
  <si>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</si>
  <si>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1.16.32.00.0.04.0.000</t>
  </si>
  <si>
    <t>1.16.33.04.0.04.0.000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</si>
  <si>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</si>
  <si>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1.16.43.00.0.01.0.000</t>
  </si>
  <si>
    <t>1.16.90.04.0.04.0.000</t>
  </si>
  <si>
    <t>2.02.01.00.0.00.0.000</t>
  </si>
  <si>
    <t>2.02.01.00.1.04.0.102</t>
  </si>
  <si>
    <t>Дотации бюджетам городских округов на поддержку мер по обеспечению сбалансированности бюджетов</t>
  </si>
  <si>
    <t>2.02.01.00.3.04.0.000</t>
  </si>
  <si>
    <t>2.02.02.00.0.00.0.000</t>
  </si>
  <si>
    <t>2.02.02.00.8.04.9.000</t>
  </si>
  <si>
    <t>Реализация мероприятий, предусмотренных муниципальными программами развития субъектов малого и среднего предпринимательства</t>
  </si>
  <si>
    <t>2.02.02.00.9.04.9.000</t>
  </si>
  <si>
    <t>Субсидии бюджетам городских округов на реализацию федеральных целевых программ</t>
  </si>
  <si>
    <t>2.02.02.05.1.04.0.000</t>
  </si>
  <si>
    <t>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</si>
  <si>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2.02.02.08.8.04.0.000</t>
  </si>
  <si>
    <t>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</si>
  <si>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2.02.02.08.8.04.0.001</t>
  </si>
  <si>
    <t>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</si>
  <si>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2.02.02.08.8.04.0.004</t>
  </si>
  <si>
    <t>Субсидии бюджетам городских округов на обеспечение мероприятий по капитальному ремонту многоквартирных домов за счет средств бюджетов</t>
  </si>
  <si>
    <t>2.02.02.08.9.04.0.001</t>
  </si>
  <si>
    <t>Субсидии бюджетам городских округов на реализацию программы энергосбережения и повышения энергетической эффективности на период до 2020 года</t>
  </si>
  <si>
    <t>2.02.02.15.0.04.0.000</t>
  </si>
  <si>
    <t>Прочие субсидии бюджетам городских округов</t>
  </si>
  <si>
    <t>2.02.02.99.9.04.0.000</t>
  </si>
  <si>
    <t>Приобретение реабилитационного оборудования для муниципальных учреждений социального обслуживания населения и реабилитации инвалидов</t>
  </si>
  <si>
    <t>2.02.02.99.9.04.0.301</t>
  </si>
  <si>
    <t>Приобретение специального транспорта для перевозки лиц с ограниченными возможностями для муниципальных учреждений социального обслуживания</t>
  </si>
  <si>
    <t>2.02.02.99.9.04.0.302</t>
  </si>
  <si>
    <t>Поддержка муниципальных учреждений, оказывающих услуги по организации отдыха, оздоровления и занятости детей</t>
  </si>
  <si>
    <t>2.02.02.99.9.04.1.503</t>
  </si>
  <si>
    <t>Субсидии на приобретение спортивного инвентаря и оборудования для физкультурно-спортивных клубов муниципальных образовательных учреждений, реализующих общеобразовательные программы начального общего, основного общего и среднего (полного) общего образования</t>
  </si>
  <si>
    <t>2.02.02.99.9.04.1.508</t>
  </si>
  <si>
    <t>Субсидии на финансирование (возмещение) расходов на монтаж системы экстренного вызова подразделений охраны в муниципальных учреждениях, оказывающих услуги по организации отдыха, оздоровления и занятости детей</t>
  </si>
  <si>
    <t>2.02.02.99.9.04.1.518</t>
  </si>
  <si>
    <t>Субсидии на финансирование (возмещение) расходов на проведение реконструкции, ремонтных работ пищеблоков (столовых) в муниципальных учреждениях, оказывающих услуги по организации отдыха, оздоровления и занятости детей</t>
  </si>
  <si>
    <t>2.02.02.99.9.04.1.519</t>
  </si>
  <si>
    <t>Субсидия на финансирование (возмещение) расходов на приобретение оборудования для системы видеонаблюдения и ее монтаж в муниципальных учреждениях, организациях, оказывающих услуги по организации отдыха, оздоровления и занятости детей</t>
  </si>
  <si>
    <t>2.02.02.99.9.04.1.521</t>
  </si>
  <si>
    <t>Субсидии бюджетам муниципальных образований края на комплектование фондов муниципальных библиотек</t>
  </si>
  <si>
    <t>2.02.02.99.9.04.1.903</t>
  </si>
  <si>
    <t>Субсидии бюджетам муниципальных образований края на приобретение и установку систем видеонаблюдения для муниципальных учреждений культуры и муниципальных образовательных учреждений в области культуры</t>
  </si>
  <si>
    <t>2.02.02.99.9.04.1.907</t>
  </si>
  <si>
    <t>Проведение противопожарных мероприятий в муниципальных учреждениях культуры и муниципальных образовательных учреждениях в области культуры</t>
  </si>
  <si>
    <t>2.02.02.99.9.04.1.910</t>
  </si>
  <si>
    <t>Развитие системы сбора и транспортировки твердых бытовых отходов</t>
  </si>
  <si>
    <t>2.02.02.99.9.04.2.104</t>
  </si>
  <si>
    <t>Социокультурные проекты муниципальных учреждений культуры и образовательных учреждений в области культуры</t>
  </si>
  <si>
    <t>2.02.02.99.9.04.2.201</t>
  </si>
  <si>
    <t>Субсидии на реализацию мероприятий, предусмотренных долгосрочной целевой программой "Энергосбережение и повышение энергетической эффективности в Красноярском крае" на 2010-2012 годы, утвержденной постановлением Правительства Красноярского края от 29 июля 2010 года №422-п</t>
  </si>
  <si>
    <t>2.02.02.99.9.04.2.303</t>
  </si>
  <si>
    <t>Создание условий для обеспечения энергосбережения и повышения энергетической эффективности в системах коммунальной инфраструктуры</t>
  </si>
  <si>
    <t>2.02.02.99.9.04.2.307</t>
  </si>
  <si>
    <t>Совершенствование организации медицинской помощи пострадавшим при дорожно-транспортных происшествиях за счет средств краевого бюджета</t>
  </si>
  <si>
    <t>2.02.02.99.9.04.2.501</t>
  </si>
  <si>
    <t>Расходы на выплаты отдельным категориям работников муниципальных загородных оздоровительных лагерей, на оплату услуг по санитарно-эпидемиологической оценке муниципальных загородных оздоровительных лагерей</t>
  </si>
  <si>
    <t>2.02.02.99.9.04.2.801</t>
  </si>
  <si>
    <t>Приобретение технологического оборудования для пищеблоков образовательных учреждений края</t>
  </si>
  <si>
    <t>2.02.02.99.9.04.2.901</t>
  </si>
  <si>
    <t>Подготовка муниципальных образовательных учреждений, реализующих общеобразовательные программы начального общего, основного общего и среднего (полного) общего образования, к новому учебному году</t>
  </si>
  <si>
    <t>2.02.02.99.9.04.2.908</t>
  </si>
  <si>
    <t>Субсидии на реализацию мероприятий, предусмотренных долгосрочной целевой программой "Обеспечение жизнедеятельности образовательных учреждений края" на 2010-2012 годы, утвержденной Постановлением Правительства Красноярского края от 23 ноября 2009 года №60</t>
  </si>
  <si>
    <t>2.02.02.99.9.04.2.911</t>
  </si>
  <si>
    <t>Субсидии бюджетам муниципальных образований края, направляемых на поддержку деятельности муниципальных молодежных центров в соответствии с Законом Красноярского края № 20-5445 от 8 декабря 2006 года "О государственной молодежной политике Красноярского кр</t>
  </si>
  <si>
    <t>2.02.02.99.9.04.3.601</t>
  </si>
  <si>
    <t>Субсидии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№575-п, в части оснащения учреждений дополнительного образования детей физкультурно-спортивной направленности спортивным инвентарем, оборудованием, спортивной одеждой и обувью</t>
  </si>
  <si>
    <t>2.02.02.99.9.04.3.803</t>
  </si>
  <si>
    <t>Субсидии бюджетам муниципальных образований края на организацию и проведение акарицидных обработок мест массового отдыха населения</t>
  </si>
  <si>
    <t>2.02.02.99.9.04.5.701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</si>
  <si>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труда)становленного в Красноярском крае</t>
  </si>
  <si>
    <t>2.02.02.99.9.04.6.101</t>
  </si>
  <si>
    <t>Выплаты воспитателям в муниципальных образовательных учреждениях, реализующих основную общеобразовательную программу дошкольного образования детей</t>
  </si>
  <si>
    <t>2.02.02.99.9.04.6.201</t>
  </si>
  <si>
    <t>Субсидии на финансирование расходов по содержанию и ремонту жилых помещений, предоставляемых по договорам социального найма жилых помещений муниципального жилищного фонда</t>
  </si>
  <si>
    <t>2.02.02.99.9.04.6.301</t>
  </si>
  <si>
    <t>Реализация муниципальных программ, направленных на повышение бюджетных расходов</t>
  </si>
  <si>
    <t>2.02.02.99.9.04.6.802</t>
  </si>
  <si>
    <t>Субсидии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t>
  </si>
  <si>
    <t>2.02.02.99.9.04.6.803</t>
  </si>
  <si>
    <t>Субсидии на развитие и модернизацию улично-дорожной сети городских округов, городских и сельских поселений</t>
  </si>
  <si>
    <t>2.02.02.99.9.04.6.804</t>
  </si>
  <si>
    <t>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2011-2013 годы, утверженной постановлением Правительства Красноярского края, в части реализации проектов по благоустройстройству территорий поселений, городских округов</t>
  </si>
  <si>
    <t>2.02.02.99.9.04.6.806</t>
  </si>
  <si>
    <t>Финансирование расходов местного бюджета, связанных с соблюдением требований действующего законодательства</t>
  </si>
  <si>
    <t>2.02.02.99.9.04.6.807</t>
  </si>
  <si>
    <t>Субсидии бюджетам муниципальных образований края на организацию двухразового питания в лагерях с дневным пребыванием детей, в том числе на оплату стоимости набора продуктов питания или готовых блюд и их транспортировку</t>
  </si>
  <si>
    <t>2.02.02.99.9.04.7.001</t>
  </si>
  <si>
    <t>Субсидии на организацию отдыха, оздоровления и занятости детей в муниципальных загородных оздоровительных лагерях</t>
  </si>
  <si>
    <t>2.02.02.99.9.04.7.401</t>
  </si>
  <si>
    <t>Реализация неотложных мероприятий по повышению эксплутационной надежности объектов жизнеобеспечения муниципальных образований</t>
  </si>
  <si>
    <t>2.02.02.99.9.04.7.701</t>
  </si>
  <si>
    <t>Субсидии на реализацию мероприятий, предусмотренных долгосрочной целевой программой "Патриотическое воспитание молодежи Красноярского края"</t>
  </si>
  <si>
    <t>2.02.02.99.9.04.7.901</t>
  </si>
  <si>
    <t>Субсидии на финансирование разницы в стоимости ранее занимаемых гражданами жилых помещений и жилых помещений большей общей площадью, предоставляемых гражданам в порядке, установленном региональной адресной программой «Переселение граждан из аварийного жи</t>
  </si>
  <si>
    <t>2.02.02.99.9.04.8.101</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</si>
  <si>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t>
  </si>
  <si>
    <t>2.02.02.99.9.04.8.401</t>
  </si>
  <si>
    <t>Субсидии на реализацию мероприятий, предусмотренных программой модернизации здравоохранения Красноярского края на 2011-2012 годы, утвержденной Постановлением Правительства Красноярского края от 29 марта 2011 года №152-п, за счет средств Федерального фонда обязательного медицинского страхования</t>
  </si>
  <si>
    <t>2.02.02.99.9.04.8.402</t>
  </si>
  <si>
    <t>Субсидии бюджетам муниципальных образований края на частичное финансирование (возмещение) расходов на введение новых систем оплаты труда</t>
  </si>
  <si>
    <t>2.02.02.99.9.04.8.701</t>
  </si>
  <si>
    <t>Субсидии на реализацию мероприятий, предусмотренных долгосрочной целевой программой "Дороги Красноярья" на 2012-2016 годы,в части содержания автомобильных дорог общего пользования местного значения городских округов</t>
  </si>
  <si>
    <t>2.02.02.99.9.04.9.106</t>
  </si>
  <si>
    <t>Субсидии на государственную поддержку инновационных и (или) экспериментальных форм работы с молодежью</t>
  </si>
  <si>
    <t>2.02.02.99.9.04.9.501</t>
  </si>
  <si>
    <t>Субсидии на частичное финансирование (возмещение) расходов на повышенеи с 1 октября 2012 года на 6 процентов размера оплаты труда работников муниципальных библиотек и учреждений культуры клубного типа, в которых в 2012 году произведено увеличение фондов оплаты труда, связанное с введением новых систем оплаты труда без проведения конкурсного отбора</t>
  </si>
  <si>
    <t>2.02.02.99.9.04.9.801</t>
  </si>
  <si>
    <t>Субсидии на частичное финансирование (возмещение) расходов на повышение с 1 октября 2012 года на 6 процентов размеров оплаты труда работников дошкольных образовательных учреждений, в которых в 2012 году произведено увеличение фондов оплаты труда, связанное с введением новых систем оплаты труда без проведения конкурсного отбора, работников общеобразовательных учреждений, участвующих в реализации основной общеобразовательной программы дошкольного образования детей, кроме работающих в группах кратковременного пребывания, увеличение фондов оплаты труда которых произведено в 2012 году</t>
  </si>
  <si>
    <t>2.02.02.99.9.04.9.901</t>
  </si>
  <si>
    <t>2.02.03.00.0.00.0.000</t>
  </si>
  <si>
    <t>Субвенции бюджетам городских округов на оплату жилищно-коммунальных услуг отдельным категориям граждан</t>
  </si>
  <si>
    <t>2.02.03.00.1.04.0.000</t>
  </si>
  <si>
    <t>Субвенции бюджетам городских округов на обеспечение мер социальной поддержки для лиц, награжденных знаком "Почетный донор СССР", "Почетный донор России"</t>
  </si>
  <si>
    <t>2.02.03.00.4.04.0.000</t>
  </si>
  <si>
    <t>Субвенции бюджетам городских округов на составление (изменение) списков кандидатов в присяжные заседатели федеральных судов общей юрисдикции в Российской Федерации</t>
  </si>
  <si>
    <t>2.02.03.00.7.04.0.000</t>
  </si>
  <si>
    <t>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</si>
  <si>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2.02.03.01.2.04.0.000</t>
  </si>
  <si>
    <t>2.02.03.02.1.04.0.000</t>
  </si>
  <si>
    <t>2.02.03.02.1.04.8.000</t>
  </si>
  <si>
    <t>2.02.03.02.1.04.9.000</t>
  </si>
  <si>
    <t>Субвенции бюджетам городских округов на предоставление гражданам субсидий на оплату жилого помещения и коммунальных услуг</t>
  </si>
  <si>
    <t>2.02.03.02.2.04.0.000</t>
  </si>
  <si>
    <t>2.02.03.02.2.04.6.001</t>
  </si>
  <si>
    <t>2.02.03.02.2.04.6.002</t>
  </si>
  <si>
    <t>2.02.03.02.4.04.0.000</t>
  </si>
  <si>
    <t>Субвенции на ежемесячную денежную выплату реабилитированным лицам и лицам, признанным пострадавшими от политических репрессий</t>
  </si>
  <si>
    <t>2.02.03.02.4.04.0.201</t>
  </si>
  <si>
    <t>Субвенции на  доставку и пересылку ежемесячных денежных выплат</t>
  </si>
  <si>
    <t>2.02.03.02.4.04.0.202</t>
  </si>
  <si>
    <t>Субвенции на предоставление субсидий отдельным категориям граждан для оплаты жилья и коммунальных услуг</t>
  </si>
  <si>
    <t>2.02.03.02.4.04.0.401</t>
  </si>
  <si>
    <t>Субвенции  на оплату расходов по доставке и пересылке субсидий</t>
  </si>
  <si>
    <t>2.02.03.02.4.04.0.402</t>
  </si>
  <si>
    <t>Субвенции на ежемесячную денежную выплату ветеранам труда и труженикам тыла</t>
  </si>
  <si>
    <t>2.02.03.02.4.04.0.501</t>
  </si>
  <si>
    <t>Субвенции на ежемесячную денежную выплату ветеранам труда края, пенсионерам, родителям и вдовам (вдовцам) военнослужащих</t>
  </si>
  <si>
    <t>2.02.03.02.4.04.0.502</t>
  </si>
  <si>
    <t>Субвенции на доставку и пересылку ежемесячных денежных выплат</t>
  </si>
  <si>
    <t>2.02.03.02.4.04.0.503</t>
  </si>
  <si>
    <t>Субвенции на ежемесячную денежную выплату</t>
  </si>
  <si>
    <t>2.02.03.02.4.04.0.601</t>
  </si>
  <si>
    <t>Субвенции на оплату расходов по доставке и пересылке ежемесячной денежной выплаты</t>
  </si>
  <si>
    <t>2.02.03.02.4.04.0.602</t>
  </si>
  <si>
    <t>Субвенции на выплату ежегодного пособия на ребенка школьного возраста</t>
  </si>
  <si>
    <t>2.02.03.02.4.04.0.801</t>
  </si>
  <si>
    <t>Субвенции на ежемесячное пособие семьям,  имеющим детей, в которых родители-инвалиды</t>
  </si>
  <si>
    <t>2.02.03.02.4.04.0.802</t>
  </si>
  <si>
    <t>Субвенции на ежемесячную компенсацию расходов по приобретению единого социального проездного билета или оплату проезда по социальной карте (в том числе временной), единой социальной карте Красноярского края (в том числе временной) детей школьного возраста</t>
  </si>
  <si>
    <t>2.02.03.02.4.04.0.803</t>
  </si>
  <si>
    <t>Cубвенции на доставку и пересылку ежегодного пособия на ребенка школьного возраста, ежемесячной компенсации расходов по приобретению единого социального проездного билета или на пополнение социальной карты, единой социальной карты Красноярского края для</t>
  </si>
  <si>
    <t>2.02.03.02.4.04.0.804</t>
  </si>
  <si>
    <t>Субвенции на оздоровление и обеспечение бесплатного проезда детей до места нахождения детских оздоровительных лагерей и обратно</t>
  </si>
  <si>
    <t>2.02.03.02.4.04.0.805</t>
  </si>
  <si>
    <t>Субвенции на компенсацию стоимости проезда к месту амбулаторного консультирования и обследования, стационарного лечения, санаторно -курортного лечения и обратно</t>
  </si>
  <si>
    <t>2.02.03.02.4.04.0.806</t>
  </si>
  <si>
    <t>Субвенции на компенсационные выплаты родителям (законным представителям) детей-инвалидов родительской платы, фактически взимаемой за содержание ребенка- инвалида в  муниципальном дошкольном образовательном учреждении</t>
  </si>
  <si>
    <t>2.02.03.02.4.04.0.901</t>
  </si>
  <si>
    <t>Субвенции на расходы по доставке и пересылке компенсационных и ежемесячных денежных выплат</t>
  </si>
  <si>
    <t>2.02.03.02.4.04.0.903</t>
  </si>
  <si>
    <t>Субвенции на ежемесячную денежную выплату семьям, состоящим исключительно из неработающих инвалидов с детства, имеющих I или II группу инвалидности или признанных до 1 января 2010 года имеющими ограничение способности к трудовой деятельности III, II степ</t>
  </si>
  <si>
    <t>2.02.03.02.4.04.0.904</t>
  </si>
  <si>
    <t>Cубвенции  на компенсацию расходов на оплату проезда в пределах Российской Федерации на междугородном транспорте к месту проведения обследования, медико-социальной экспертизы, реабилитации и обратно инвалидам (в том числе детям-инвалидам) и сопровождающи</t>
  </si>
  <si>
    <t>2.02.03.02.4.04.0.905</t>
  </si>
  <si>
    <t>Субвенции на ежемесячные денежные выплаты родителям (законным представителям) детей-инвалидов, осуществляющим их воспитание и обучение на дому</t>
  </si>
  <si>
    <t>2.02.03.02.4.04.0.907</t>
  </si>
  <si>
    <t>Субвенции местным бюджетам на выполнение передаваемых полномочий субъектов Российской Федерации</t>
  </si>
  <si>
    <t>2.02.03.02.4.04.1.000</t>
  </si>
  <si>
    <t>Субвенции на социальное пособие на погребение</t>
  </si>
  <si>
    <t>2.02.03.02.4.04.1.101</t>
  </si>
  <si>
    <t>Субвенции на возмещение специализированным службам по вопросам похоронного дела стоимости услуг по погребению</t>
  </si>
  <si>
    <t>2.02.03.02.4.04.1.102</t>
  </si>
  <si>
    <t>Субвенции на доставку и пересылку социального пособия на погребение</t>
  </si>
  <si>
    <t>2.02.03.02.4.04.1.103</t>
  </si>
  <si>
    <t>Субвенции бюджетам муниципальных образований края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пун</t>
  </si>
  <si>
    <t>2.02.03.02.4.04.1.201</t>
  </si>
  <si>
    <t>Субвенции на предоставление единовременной адресной материальной помощи обратившимся гражданам, находящимся в трудной жизненной ситуации</t>
  </si>
  <si>
    <t>2.02.03.02.4.04.1.301</t>
  </si>
  <si>
    <t>Субвенции на предоставление единовременной адресной материальной помощи обратившимся одиноко проживающим гражданам пожилого возраста, а также семьям граждан пожилого возраста, в составе которых отсутствуют трудоспособные граждане, на ремонт жилого помеще</t>
  </si>
  <si>
    <t>2.02.03.02.4.04.1.302</t>
  </si>
  <si>
    <t>Предоставление единовременной адресной материальной помощи отдельным категориям граждан на ремонт печного отопленич и электропроводки</t>
  </si>
  <si>
    <t>2.02.03.02.4.04.1.303</t>
  </si>
  <si>
    <t>Субвенции на доставку и пересылку единовременной адресной материальной помощи</t>
  </si>
  <si>
    <t>2.02.03.02.4.04.1.304</t>
  </si>
  <si>
    <t>Субвенции на компенсационные выплаты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(при усло</t>
  </si>
  <si>
    <t>2.02.03.02.4.04.1.401</t>
  </si>
  <si>
    <t>Субвенции на доставку компенсационных выплат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t>
  </si>
  <si>
    <t>2.02.03.02.4.04.1.402</t>
  </si>
  <si>
    <t>Субвенции на материальную помощь</t>
  </si>
  <si>
    <t>2.02.03.02.4.04.1.601</t>
  </si>
  <si>
    <t>Субвенции на доставку и пересылку материальной помощи</t>
  </si>
  <si>
    <t>2.02.03.02.4.04.1.602</t>
  </si>
  <si>
    <t>Субвенции бюджетам муниципальных образований края на реализацию Закона края от 20 декабря 2005 года № 17-4269 «О наделении органов местного самоуправления муниципальных районов и городских округов края государственными полномочиями по обеспечению детей п</t>
  </si>
  <si>
    <t>2.02.03.02.4.04.2.601</t>
  </si>
  <si>
    <t>Субвенции бюджетам муниципальных образований края  на реализацию Закона края от 25 января 2007 года № 21-5725 «О наделении органов местного самоуправления муниципальных районов и городских округов края государственными полномочиями по организации круглос</t>
  </si>
  <si>
    <t>2.02.03.02.4.04.2.701</t>
  </si>
  <si>
    <t>Субвенции бюджетам муниципальных образований края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(полного) общего образования в общеобразовательных у</t>
  </si>
  <si>
    <t>2.02.03.02.4.04.3.101</t>
  </si>
  <si>
    <t>Субвенции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обеспечению содержа</t>
  </si>
  <si>
    <t>2.02.03.02.4.04.3.201</t>
  </si>
  <si>
    <t>Субвенции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t>
  </si>
  <si>
    <t>2.02.03.02.4.04.3.301</t>
  </si>
  <si>
    <t>Субвенции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t>
  </si>
  <si>
    <t>2.02.03.02.4.04.3.401</t>
  </si>
  <si>
    <t>Субвенции бюджетам муниципальных образований края на реализацию Закона края от 20 декабря 2005 года № 17-4294 «О наделении органов местного самоуправления края государственными полномочиями по организации деятельности органов управления системой социальн</t>
  </si>
  <si>
    <t>2.02.03.02.4.04.4.401</t>
  </si>
  <si>
    <t>Осуществление государственных полномочий в области архивного дела</t>
  </si>
  <si>
    <t>2.02.03.02.4.04.4.701</t>
  </si>
  <si>
    <t>Субвенции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t>
  </si>
  <si>
    <t>2.02.03.02.4.04.4.801</t>
  </si>
  <si>
    <t>Субвенции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t>
  </si>
  <si>
    <t>2.02.03.02.4.04.4.901</t>
  </si>
  <si>
    <t>Субвенции на реализацию Закона края "О наделении органов местного самоуправления муниципальных районов и городских округов края государственными полномочиями по организации оказания отдельных видов медицинской помощи"</t>
  </si>
  <si>
    <t>2.02.03.02.4.04.5.201</t>
  </si>
  <si>
    <t>Субвенции на ежемесячное пособие на ребенка</t>
  </si>
  <si>
    <t>2.02.03.02.4.04.6.501</t>
  </si>
  <si>
    <t>Субвенции на оплату расходов по доставке и пересылка ежемесячного пособия на ребенка</t>
  </si>
  <si>
    <t>2.02.03.02.4.04.6.502</t>
  </si>
  <si>
    <t>Субвенции на реализацию Закона края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сохранности жилых помещений, закрепленных за детьми-сиротами и детьми, оставшимися без попечения родителей</t>
  </si>
  <si>
    <t>2.02.03.02.4.04.6.901</t>
  </si>
  <si>
    <t>Субвенции на ежемесячную денежную выплату членам семей отдельных категорий граждан, подвергшихся радиационному воздействию</t>
  </si>
  <si>
    <t>2.02.03.02.4.04.7.302</t>
  </si>
  <si>
    <t>Субвенции на доставку и пересылку ежегодных и ежемесячных денежных выплат</t>
  </si>
  <si>
    <t>2.02.03.02.4.04.7.303</t>
  </si>
  <si>
    <t>Компенсация стоимости проезда к месту проведения медицинских консультаций, обследования, лечения, пренатальной (дородовой) диагностики нарушений развития ребенка, родоразрешения и обратно</t>
  </si>
  <si>
    <t>2.02.03.02.4.04.8.901</t>
  </si>
  <si>
    <t>Доставка и пересылка компенсации стоимости проезда</t>
  </si>
  <si>
    <t>2.02.03.02.4.04.8.902</t>
  </si>
  <si>
    <t>Субвенции бюджетам муниципальных образований края на финансирование расходов, связанных  с организацией приемных семей для граждан пожилого возраста и инвалидов, в соответствии с пунктом 14 статьи 1 Закона края  «О наделении органов местного самоуправлен</t>
  </si>
  <si>
    <t>2.02.03.02.4.04.9.201</t>
  </si>
  <si>
    <t>Субвенции бюджетам городских округов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t>
  </si>
  <si>
    <t>2.02.03.02.6.04.0.000</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</si>
  <si>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средств федерального бюджета</t>
  </si>
  <si>
    <t>2.02.03.02.6.04.8.000</t>
  </si>
  <si>
    <t>2.02.03.02.6.04.9.000</t>
  </si>
  <si>
    <t>2.02.03.02.9.04.9.000</t>
  </si>
  <si>
    <t>2.02.03.02.9.04.9.001</t>
  </si>
  <si>
    <t>2.02.03.02.9.04.9.002</t>
  </si>
  <si>
    <t>2.02.03.05.5.04.0.000</t>
  </si>
  <si>
    <t>2.02.03.05.5.04.8.000</t>
  </si>
  <si>
    <t>2.02.03.05.5.04.9.000</t>
  </si>
  <si>
    <t>2.02.04.00.0.00.0.000</t>
  </si>
  <si>
    <t>Межбюджетные трансферты, передаваемые бюджетам городских округов на комплектование книжных фондов библиотек муниципальных образований</t>
  </si>
  <si>
    <t>2.02.04.02.5.04.0.000</t>
  </si>
  <si>
    <t>Поступления от денежных пожертвований, предоставляемых негосударственными организациями получателям средств бюджетов городских округов</t>
  </si>
  <si>
    <t>2.04.04.02.0.04.0.000</t>
  </si>
  <si>
    <t>Прочие безвозмездные поступления в бюджеты городских округов</t>
  </si>
  <si>
    <t>2.07.04.00.0.04.0.000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</si>
  <si>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</si>
  <si>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2.19.04.00.0.04.0.000</t>
  </si>
  <si>
    <t>1.17.05.04.0.04.0.000</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</si>
  <si>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</si>
  <si>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1.14.02.04.3.04.0.000</t>
  </si>
  <si>
    <t>1.14.06.01.2.04.0.000</t>
  </si>
  <si>
    <t xml:space="preserve">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t>
  </si>
  <si>
    <t>Невыясненные поступления зачисляемые в бюджеты городских округов</t>
  </si>
  <si>
    <t>1.17.01.04.0.04.0000</t>
  </si>
  <si>
    <t>Доходы от собственности</t>
  </si>
  <si>
    <t>Доходы от оказания платных услуг</t>
  </si>
  <si>
    <t>Суммы принудительного изъятия</t>
  </si>
  <si>
    <t>Поступления от других бюджетов бюджетной системы Российской Федерации</t>
  </si>
  <si>
    <t>Задолженность и перерасчеты по отмененным налогам, сборам и иным обязательным платежам</t>
  </si>
  <si>
    <t>Государственная пошлина</t>
  </si>
  <si>
    <t>Налоги на имущество</t>
  </si>
  <si>
    <t>Налоги на совокупный доход</t>
  </si>
  <si>
    <t>Налоговые доходы</t>
  </si>
  <si>
    <t>Платежи при пользовании природными ресурсами</t>
  </si>
  <si>
    <t>1.11.00.00.0.00.0.000</t>
  </si>
  <si>
    <t>Доходы от использования имущества, находящегося в государственной и муниципальной собственности</t>
  </si>
  <si>
    <t>Уменьшение стоимости основных средств</t>
  </si>
  <si>
    <t>Уменьшение стоимости непроизведенных активов</t>
  </si>
  <si>
    <t>Уменьшение стоимости материальных запасов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</si>
  <si>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</si>
  <si>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</si>
  <si>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ИСПОЛНЕНИЕ БЮДЖЕТА ГОРОДА ПО ДОХОДАМ ЗА 2012 ГОД ПО КОДАМ ВИДОВ ДОХОДОВ, ПОДВИДОВ ДОХОДОВ, КЛАССИФИКАЦИИ ОПЕРАЦИЙ СЕКТОРА ГОСУДАРСТВЕННОГО УПРАВЛЕНИЯ, ОТНОСЯЩИХСЯ К ДОХОДАМ БЮДЖЕТА ГОРОДА</t>
  </si>
  <si>
    <t>-</t>
  </si>
  <si>
    <t>тыс. руб.</t>
  </si>
  <si>
    <t>Приложение 2
к Решению Бородинского городского Совета депутатов 
от 26.06.2013 № 27-274р            
"Об исполнении бюджета города Бородино за 2012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</si>
</sst>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0" x14ac:knownFonts="1">
    <font>
      <sz val="10"/>
      <name val="Arial"/>
    </font>
    <font>
      <sz val="10"/>
      <name val="Times New Roman"/>
      <family val="1"/>
      <charset val="204"/>
    </font>
    <font>
      <sz val="10"/>
      <name val="Arial Cyr"/>
      <charset val="204"/>
    </font>
    <font>
      <b/>
      <sz val="10"/>
      <name val="Times New Roman"/>
      <family val="1"/>
      <charset val="204"/>
    </font>
    <font>
      <sz val="10"/>
      <name val="Arial"/>
      <family val="2"/>
      <charset val="204"/>
    </font>
    <font>
      <b/>
      <sz val="11"/>
      <name val="Times New Roman"/>
      <family val="1"/>
      <charset val="204"/>
    </font>
    <font>
      <b/>
      <sz val="12"/>
      <name val="Times New Roman"/>
      <family val="1"/>
      <charset val="204"/>
    </font>
    <font>
      <sz val="12"/>
      <name val="Times New Roman"/>
      <family val="1"/>
      <charset val="204"/>
    </font>
    <font>
      <b/>
      <sz val="14"/>
      <name val="Times New Roman"/>
      <family val="1"/>
      <charset val="204"/>
    </font>
    <font>
      <sz val="12"/>
      <name val="Arial"/>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cellStyleXfs>
  <cellXfs count="60">
    <xf numFmtId="0" fontId="0" fillId="0" borderId="0" xfId="0"/>
    <xf numFmtId="0" fontId="2" fillId="0" borderId="0" xfId="0" applyFont="1" applyFill="1"/>
    <xf numFmtId="165" fontId="3" fillId="0" borderId="1" xfId="0" applyNumberFormat="1" applyFont="1" applyBorder="1" applyAlignment="1">
      <alignment horizontal="right" vertical="center" wrapText="1"/>
    </xf>
    <xf numFmtId="165" fontId="3" fillId="0" borderId="1" xfId="0" applyNumberFormat="1" applyFont="1" applyFill="1" applyBorder="1" applyAlignment="1">
      <alignment horizontal="righ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65" fontId="1" fillId="0" borderId="1" xfId="0" applyNumberFormat="1" applyFont="1" applyBorder="1" applyAlignment="1">
      <alignment horizontal="right" vertical="center" wrapText="1"/>
    </xf>
    <xf numFmtId="165" fontId="1" fillId="0" borderId="1" xfId="0" applyNumberFormat="1" applyFont="1" applyFill="1" applyBorder="1" applyAlignment="1">
      <alignment horizontal="right" vertical="center" wrapText="1"/>
    </xf>
    <xf numFmtId="0" fontId="4" fillId="0" borderId="0" xfId="0" applyFont="1"/>
    <xf numFmtId="0" fontId="1" fillId="0" borderId="0" xfId="0" applyFont="1" applyAlignment="1">
      <alignment horizontal="center"/>
    </xf>
    <xf numFmtId="0" fontId="2" fillId="0" borderId="0" xfId="0" applyFont="1" applyAlignment="1">
      <alignment horizontal="right"/>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Font="1" applyFill="1" applyAlignment="1">
      <alignment horizontal="right"/>
    </xf>
    <xf numFmtId="0" fontId="5" fillId="0" borderId="1" xfId="0" applyFont="1" applyBorder="1" applyAlignment="1">
      <alignment horizontal="center" vertical="center" wrapText="1"/>
    </xf>
    <xf numFmtId="0" fontId="0" fillId="0" borderId="0" xfId="0"/>
    <xf numFmtId="49" fontId="5" fillId="0" borderId="1"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6" fillId="0" borderId="1" xfId="0" applyNumberFormat="1" applyFont="1" applyBorder="1" applyAlignment="1" applyProtection="1">
      <alignment horizontal="left" vertical="center" wrapText="1"/>
    </xf>
    <xf numFmtId="49" fontId="6" fillId="0" borderId="1" xfId="0" applyNumberFormat="1" applyFont="1" applyBorder="1" applyAlignment="1" applyProtection="1">
      <alignment horizontal="center" vertical="center" wrapText="1"/>
    </xf>
    <xf numFmtId="49" fontId="7" fillId="0" borderId="1" xfId="0" applyNumberFormat="1" applyFont="1" applyBorder="1" applyAlignment="1" applyProtection="1">
      <alignment horizontal="left" vertical="center" wrapText="1"/>
    </xf>
    <xf numFmtId="49" fontId="7" fillId="0" borderId="1" xfId="0" applyNumberFormat="1" applyFont="1" applyBorder="1" applyAlignment="1" applyProtection="1">
      <alignment horizontal="center" vertical="center" wrapText="1"/>
    </xf>
    <xf numFmtId="164" fontId="7" fillId="0" borderId="1" xfId="0" applyNumberFormat="1" applyFont="1" applyBorder="1" applyAlignment="1" applyProtection="1">
      <alignment horizontal="left" vertical="center" wrapText="1"/>
    </xf>
    <xf numFmtId="49" fontId="6" fillId="0" borderId="1" xfId="1" applyNumberFormat="1" applyFont="1" applyBorder="1" applyAlignment="1" applyProtection="1">
      <alignment horizontal="left" vertical="center" wrapText="1"/>
    </xf>
    <xf numFmtId="49" fontId="6" fillId="0" borderId="1" xfId="1" applyNumberFormat="1" applyFont="1" applyBorder="1" applyAlignment="1" applyProtection="1">
      <alignment horizontal="center" vertical="center" wrapText="1"/>
    </xf>
    <xf numFmtId="49" fontId="7" fillId="0" borderId="1" xfId="0" applyNumberFormat="1" applyFont="1" applyBorder="1" applyAlignment="1">
      <alignment horizontal="justify" vertical="top" wrapText="1"/>
    </xf>
    <xf numFmtId="49" fontId="6" fillId="0" borderId="1" xfId="0" applyNumberFormat="1" applyFont="1" applyBorder="1" applyAlignment="1">
      <alignment horizontal="justify" vertical="top" wrapText="1"/>
    </xf>
    <xf numFmtId="49" fontId="6" fillId="0" borderId="1" xfId="0" applyNumberFormat="1" applyFont="1" applyBorder="1" applyAlignment="1">
      <alignment horizontal="left" vertical="top" wrapText="1"/>
    </xf>
    <xf numFmtId="49" fontId="6" fillId="0" borderId="1" xfId="0" applyNumberFormat="1" applyFont="1" applyBorder="1" applyAlignment="1">
      <alignment horizontal="left" vertical="center" wrapText="1"/>
    </xf>
    <xf numFmtId="49" fontId="7" fillId="0" borderId="1" xfId="1" applyNumberFormat="1" applyFont="1" applyBorder="1" applyAlignment="1" applyProtection="1">
      <alignment horizontal="left" vertical="center" wrapText="1"/>
    </xf>
    <xf numFmtId="49" fontId="7" fillId="0" borderId="1" xfId="1" applyNumberFormat="1" applyFont="1" applyBorder="1" applyAlignment="1" applyProtection="1">
      <alignment horizontal="center" vertical="center" wrapText="1"/>
    </xf>
    <xf numFmtId="164" fontId="7" fillId="0" borderId="1" xfId="1" applyNumberFormat="1" applyFont="1" applyBorder="1" applyAlignment="1" applyProtection="1">
      <alignment horizontal="left" vertical="center" wrapText="1"/>
    </xf>
    <xf numFmtId="49" fontId="6" fillId="0" borderId="1" xfId="0" applyNumberFormat="1" applyFont="1" applyBorder="1" applyAlignment="1">
      <alignment vertical="center" wrapText="1"/>
    </xf>
    <xf numFmtId="49" fontId="7" fillId="0" borderId="1" xfId="0" applyNumberFormat="1" applyFont="1" applyBorder="1" applyAlignment="1">
      <alignment horizontal="center" vertical="center"/>
    </xf>
    <xf numFmtId="49" fontId="6" fillId="0" borderId="1" xfId="0" applyNumberFormat="1" applyFont="1" applyBorder="1" applyAlignment="1">
      <alignment horizontal="center" vertical="center"/>
    </xf>
    <xf numFmtId="2" fontId="7" fillId="0" borderId="1" xfId="0" applyNumberFormat="1" applyFont="1" applyBorder="1" applyAlignment="1">
      <alignment horizontal="center" vertical="center"/>
    </xf>
    <xf numFmtId="0" fontId="0" fillId="0" borderId="1" xfId="0" applyBorder="1" applyAlignment="1">
      <alignment horizontal="center" vertical="center"/>
    </xf>
    <xf numFmtId="0" fontId="7" fillId="0" borderId="0" xfId="0" applyFont="1" applyFill="1" applyAlignment="1">
      <alignment horizontal="left" wrapText="1"/>
    </xf>
    <xf numFmtId="0" fontId="0" fillId="0" borderId="0" xfId="0" applyAlignment="1">
      <alignment horizontal="center"/>
    </xf>
    <xf numFmtId="165" fontId="6" fillId="0" borderId="1" xfId="0" applyNumberFormat="1" applyFont="1" applyBorder="1" applyAlignment="1">
      <alignment horizontal="right" vertical="center" wrapText="1"/>
    </xf>
    <xf numFmtId="165" fontId="6" fillId="0" borderId="1" xfId="0" applyNumberFormat="1" applyFont="1" applyFill="1" applyBorder="1" applyAlignment="1">
      <alignment horizontal="right" vertical="center" wrapText="1"/>
    </xf>
    <xf numFmtId="165" fontId="7" fillId="0" borderId="1" xfId="0" applyNumberFormat="1" applyFont="1" applyBorder="1" applyAlignment="1">
      <alignment horizontal="right" vertical="center" wrapText="1"/>
    </xf>
    <xf numFmtId="165" fontId="7" fillId="0" borderId="1" xfId="0" applyNumberFormat="1" applyFont="1" applyFill="1" applyBorder="1" applyAlignment="1">
      <alignment horizontal="right" vertical="center" wrapText="1"/>
    </xf>
    <xf numFmtId="165" fontId="7" fillId="0" borderId="1" xfId="1" applyNumberFormat="1" applyFont="1" applyBorder="1" applyAlignment="1" applyProtection="1">
      <alignment horizontal="right" vertical="center" wrapText="1"/>
    </xf>
    <xf numFmtId="165" fontId="0" fillId="0" borderId="1" xfId="0" applyNumberFormat="1" applyBorder="1" applyAlignment="1">
      <alignment horizontal="right" vertical="center"/>
    </xf>
    <xf numFmtId="165" fontId="6" fillId="0" borderId="1" xfId="1" applyNumberFormat="1" applyFont="1" applyBorder="1" applyAlignment="1" applyProtection="1">
      <alignment horizontal="right" vertical="center" wrapText="1"/>
    </xf>
    <xf numFmtId="165" fontId="6" fillId="0" borderId="1" xfId="0" applyNumberFormat="1" applyFont="1" applyBorder="1" applyAlignment="1">
      <alignment horizontal="right" vertical="center"/>
    </xf>
    <xf numFmtId="165" fontId="0" fillId="0" borderId="0" xfId="0" applyNumberFormat="1"/>
    <xf numFmtId="165" fontId="7" fillId="0" borderId="1" xfId="1" applyNumberFormat="1" applyFont="1" applyFill="1" applyBorder="1" applyAlignment="1" applyProtection="1">
      <alignment horizontal="right" vertical="center" wrapText="1"/>
    </xf>
    <xf numFmtId="0" fontId="6" fillId="0" borderId="1" xfId="0" applyFont="1" applyBorder="1" applyAlignment="1">
      <alignment horizontal="center" vertical="center" wrapText="1"/>
    </xf>
    <xf numFmtId="0" fontId="9" fillId="0" borderId="1" xfId="0" applyFont="1" applyBorder="1" applyAlignment="1">
      <alignment horizontal="center" vertical="center"/>
    </xf>
    <xf numFmtId="49" fontId="7" fillId="0" borderId="1" xfId="0" applyNumberFormat="1" applyFont="1" applyBorder="1" applyAlignment="1">
      <alignment horizontal="left" vertical="top" wrapText="1"/>
    </xf>
    <xf numFmtId="0" fontId="6" fillId="0" borderId="1" xfId="0" applyFont="1" applyBorder="1" applyAlignment="1">
      <alignment horizontal="left" vertical="center" wrapText="1"/>
    </xf>
    <xf numFmtId="0" fontId="9" fillId="0" borderId="0" xfId="0" applyFont="1"/>
    <xf numFmtId="0" fontId="7" fillId="0" borderId="0" xfId="0" applyFont="1" applyFill="1" applyAlignment="1">
      <alignment horizontal="left" wrapText="1"/>
    </xf>
    <xf numFmtId="0" fontId="8" fillId="0" borderId="0" xfId="0" applyFont="1" applyAlignment="1">
      <alignment horizont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1"/>
  <sheetViews>
    <sheetView showGridLines="0" tabSelected="1" view="pageBreakPreview" zoomScaleNormal="100" zoomScaleSheetLayoutView="100" workbookViewId="0">
      <selection activeCell="D1" sqref="D1:G1"/>
    </sheetView>
  </sheetViews>
  <sheetFormatPr defaultRowHeight="15" x14ac:dyDescent="0.25"/>
  <cols>
    <col min="1" max="1" width="64.44140625" style="54" customWidth="1"/>
    <col min="2" max="2" width="30.44140625" style="39" customWidth="1"/>
    <col min="3" max="3" width="14.109375" hidden="1" customWidth="1"/>
    <col min="4" max="4" width="18.109375" customWidth="1"/>
    <col min="5" max="5" width="26.6640625" hidden="1" customWidth="1"/>
    <col min="6" max="6" width="9.33203125" hidden="1" customWidth="1"/>
    <col min="7" max="7" width="17.33203125" customWidth="1"/>
    <col min="8" max="9" width="16.6640625" hidden="1" customWidth="1"/>
    <col min="10" max="10" width="11" hidden="1" customWidth="1"/>
  </cols>
  <sheetData>
    <row r="1" spans="1:11" ht="113.4" customHeight="1" x14ac:dyDescent="0.3">
      <c r="D1" s="55" t="s">
        <v>384</v>
      </c>
      <c r="E1" s="55"/>
      <c r="F1" s="55"/>
      <c r="G1" s="55"/>
    </row>
    <row r="2" spans="1:11" s="15" customFormat="1" ht="24.6" customHeight="1" x14ac:dyDescent="0.3">
      <c r="A2" s="54"/>
      <c r="B2" s="39"/>
      <c r="D2" s="38"/>
      <c r="E2" s="38"/>
      <c r="F2" s="38"/>
      <c r="G2" s="38"/>
    </row>
    <row r="3" spans="1:11" ht="51.75" customHeight="1" x14ac:dyDescent="0.3">
      <c r="A3" s="56" t="s">
        <v>381</v>
      </c>
      <c r="B3" s="56"/>
      <c r="C3" s="56"/>
      <c r="D3" s="56"/>
      <c r="E3" s="56"/>
      <c r="F3" s="56"/>
      <c r="G3" s="56"/>
      <c r="H3" s="56"/>
      <c r="I3" s="56"/>
    </row>
    <row r="4" spans="1:11" ht="25.2" customHeight="1" x14ac:dyDescent="0.25">
      <c r="B4" s="9"/>
      <c r="C4" s="9"/>
      <c r="D4" s="9"/>
      <c r="E4" s="8"/>
      <c r="F4" s="1"/>
      <c r="G4" s="13" t="s">
        <v>383</v>
      </c>
      <c r="H4" s="1" t="s">
        <v>0</v>
      </c>
      <c r="I4" s="10" t="s">
        <v>43</v>
      </c>
    </row>
    <row r="5" spans="1:11" ht="13.2" x14ac:dyDescent="0.25">
      <c r="A5" s="59" t="s">
        <v>1</v>
      </c>
      <c r="B5" s="57" t="s">
        <v>2</v>
      </c>
      <c r="C5" s="57" t="s">
        <v>3</v>
      </c>
      <c r="D5" s="57" t="s">
        <v>4</v>
      </c>
      <c r="E5" s="58" t="s">
        <v>44</v>
      </c>
      <c r="F5" s="57" t="s">
        <v>5</v>
      </c>
      <c r="G5" s="57" t="s">
        <v>45</v>
      </c>
      <c r="H5" s="57" t="s">
        <v>6</v>
      </c>
      <c r="I5" s="58" t="s">
        <v>8</v>
      </c>
    </row>
    <row r="6" spans="1:11" ht="13.2" x14ac:dyDescent="0.25">
      <c r="A6" s="59"/>
      <c r="B6" s="57"/>
      <c r="C6" s="57"/>
      <c r="D6" s="57"/>
      <c r="E6" s="58"/>
      <c r="F6" s="57"/>
      <c r="G6" s="57"/>
      <c r="H6" s="4" t="s">
        <v>7</v>
      </c>
      <c r="I6" s="5" t="s">
        <v>7</v>
      </c>
    </row>
    <row r="7" spans="1:11" ht="19.2" customHeight="1" x14ac:dyDescent="0.25">
      <c r="A7" s="53" t="s">
        <v>372</v>
      </c>
      <c r="B7" s="50">
        <v>110</v>
      </c>
      <c r="C7" s="14"/>
      <c r="D7" s="40">
        <f>D8+D9+D14+D17+D22+D24</f>
        <v>107892.64</v>
      </c>
      <c r="E7" s="40">
        <f t="shared" ref="E7:G7" si="0">E8+E9+E14+E17+E22+E24</f>
        <v>5282057.4000000004</v>
      </c>
      <c r="F7" s="40">
        <f t="shared" si="0"/>
        <v>5170.6934600000004</v>
      </c>
      <c r="G7" s="40">
        <f t="shared" si="0"/>
        <v>109573.49346</v>
      </c>
      <c r="H7" s="11"/>
      <c r="I7" s="12"/>
      <c r="J7">
        <v>109573.5</v>
      </c>
      <c r="K7" s="48"/>
    </row>
    <row r="8" spans="1:11" ht="31.2" x14ac:dyDescent="0.25">
      <c r="A8" s="19" t="s">
        <v>9</v>
      </c>
      <c r="B8" s="20" t="s">
        <v>56</v>
      </c>
      <c r="C8" s="17"/>
      <c r="D8" s="40">
        <v>38814.1</v>
      </c>
      <c r="E8" s="40">
        <v>38814.1</v>
      </c>
      <c r="F8" s="41"/>
      <c r="G8" s="41">
        <v>38873.699999999997</v>
      </c>
      <c r="H8" s="7">
        <v>131.38999999999999</v>
      </c>
      <c r="I8" s="6">
        <f t="shared" ref="I8:I14" si="1">G8/E8*100</f>
        <v>100.15355244614715</v>
      </c>
    </row>
    <row r="9" spans="1:11" ht="15.6" x14ac:dyDescent="0.25">
      <c r="A9" s="19" t="s">
        <v>11</v>
      </c>
      <c r="B9" s="20" t="s">
        <v>57</v>
      </c>
      <c r="C9" s="17"/>
      <c r="D9" s="40">
        <f>D10+D11+D12+D13</f>
        <v>54213.34</v>
      </c>
      <c r="E9" s="40">
        <f t="shared" ref="E9:G9" si="2">E10+E11+E12+E13</f>
        <v>54213.299999999996</v>
      </c>
      <c r="F9" s="40">
        <f t="shared" si="2"/>
        <v>0</v>
      </c>
      <c r="G9" s="40">
        <f t="shared" si="2"/>
        <v>56121.100000000006</v>
      </c>
      <c r="H9" s="7">
        <v>95.91</v>
      </c>
      <c r="I9" s="6">
        <f t="shared" si="1"/>
        <v>103.51906266543452</v>
      </c>
    </row>
    <row r="10" spans="1:11" ht="78" x14ac:dyDescent="0.25">
      <c r="A10" s="21" t="s">
        <v>379</v>
      </c>
      <c r="B10" s="22" t="s">
        <v>58</v>
      </c>
      <c r="C10" s="18" t="s">
        <v>10</v>
      </c>
      <c r="D10" s="42">
        <v>53777.599999999999</v>
      </c>
      <c r="E10" s="42">
        <v>53777.599999999999</v>
      </c>
      <c r="F10" s="43"/>
      <c r="G10" s="43">
        <v>55694.400000000001</v>
      </c>
      <c r="H10" s="7"/>
      <c r="I10" s="6">
        <f t="shared" si="1"/>
        <v>103.56430930350184</v>
      </c>
    </row>
    <row r="11" spans="1:11" ht="109.2" x14ac:dyDescent="0.25">
      <c r="A11" s="23" t="s">
        <v>59</v>
      </c>
      <c r="B11" s="22" t="s">
        <v>60</v>
      </c>
      <c r="C11" s="18"/>
      <c r="D11" s="42">
        <v>122.6</v>
      </c>
      <c r="E11" s="42">
        <v>122.6</v>
      </c>
      <c r="F11" s="43"/>
      <c r="G11" s="43">
        <v>128.4</v>
      </c>
      <c r="H11" s="7">
        <v>95.74</v>
      </c>
      <c r="I11" s="6">
        <f t="shared" si="1"/>
        <v>104.73083197389887</v>
      </c>
    </row>
    <row r="12" spans="1:11" ht="46.8" x14ac:dyDescent="0.25">
      <c r="A12" s="21" t="s">
        <v>61</v>
      </c>
      <c r="B12" s="22" t="s">
        <v>62</v>
      </c>
      <c r="C12" s="18" t="s">
        <v>10</v>
      </c>
      <c r="D12" s="42">
        <v>206</v>
      </c>
      <c r="E12" s="42">
        <v>206</v>
      </c>
      <c r="F12" s="43"/>
      <c r="G12" s="43">
        <v>195</v>
      </c>
      <c r="H12" s="7"/>
      <c r="I12" s="6">
        <f t="shared" si="1"/>
        <v>94.660194174757279</v>
      </c>
    </row>
    <row r="13" spans="1:11" ht="93.6" x14ac:dyDescent="0.25">
      <c r="A13" s="23" t="s">
        <v>380</v>
      </c>
      <c r="B13" s="22" t="s">
        <v>63</v>
      </c>
      <c r="C13" s="18" t="s">
        <v>10</v>
      </c>
      <c r="D13" s="42">
        <v>107.14</v>
      </c>
      <c r="E13" s="42">
        <v>107.1</v>
      </c>
      <c r="F13" s="43"/>
      <c r="G13" s="43">
        <v>103.3</v>
      </c>
      <c r="H13" s="7"/>
      <c r="I13" s="6">
        <f t="shared" si="1"/>
        <v>96.451914098972921</v>
      </c>
    </row>
    <row r="14" spans="1:11" ht="15.6" x14ac:dyDescent="0.25">
      <c r="A14" s="24" t="s">
        <v>371</v>
      </c>
      <c r="B14" s="25" t="s">
        <v>64</v>
      </c>
      <c r="C14" s="17"/>
      <c r="D14" s="40">
        <f>D15+D16</f>
        <v>7130</v>
      </c>
      <c r="E14" s="40">
        <f t="shared" ref="E14:G14" si="3">E15+E16</f>
        <v>7130</v>
      </c>
      <c r="F14" s="40">
        <f t="shared" si="3"/>
        <v>0</v>
      </c>
      <c r="G14" s="40">
        <f t="shared" si="3"/>
        <v>7129.7</v>
      </c>
      <c r="H14" s="7">
        <v>113.93</v>
      </c>
      <c r="I14" s="6">
        <f t="shared" si="1"/>
        <v>99.995792426367458</v>
      </c>
    </row>
    <row r="15" spans="1:11" s="15" customFormat="1" ht="31.2" x14ac:dyDescent="0.25">
      <c r="A15" s="30" t="s">
        <v>12</v>
      </c>
      <c r="B15" s="31" t="s">
        <v>65</v>
      </c>
      <c r="C15" s="18"/>
      <c r="D15" s="44">
        <v>7130</v>
      </c>
      <c r="E15" s="42">
        <v>7130</v>
      </c>
      <c r="F15" s="43"/>
      <c r="G15" s="43">
        <v>7128.7</v>
      </c>
      <c r="H15" s="7"/>
      <c r="I15" s="6"/>
    </row>
    <row r="16" spans="1:11" ht="15.6" x14ac:dyDescent="0.25">
      <c r="A16" s="26" t="s">
        <v>13</v>
      </c>
      <c r="B16" s="18" t="s">
        <v>66</v>
      </c>
      <c r="C16" s="18"/>
      <c r="D16" s="44">
        <v>0</v>
      </c>
      <c r="E16" s="42">
        <v>0</v>
      </c>
      <c r="F16" s="43"/>
      <c r="G16" s="43">
        <v>1</v>
      </c>
      <c r="H16" s="7"/>
      <c r="I16" s="6" t="e">
        <f t="shared" ref="I16:I25" si="4">G16/E16*100</f>
        <v>#DIV/0!</v>
      </c>
    </row>
    <row r="17" spans="1:10" s="15" customFormat="1" ht="15.6" x14ac:dyDescent="0.25">
      <c r="A17" s="24" t="s">
        <v>370</v>
      </c>
      <c r="B17" s="25" t="s">
        <v>67</v>
      </c>
      <c r="C17" s="17"/>
      <c r="D17" s="41">
        <f>D18+D19</f>
        <v>6281.9</v>
      </c>
      <c r="E17" s="41">
        <f t="shared" ref="E17:G17" si="5">E18+E19</f>
        <v>5181900</v>
      </c>
      <c r="F17" s="41">
        <f t="shared" si="5"/>
        <v>5170.6934600000004</v>
      </c>
      <c r="G17" s="41">
        <f t="shared" si="5"/>
        <v>6130.6934600000004</v>
      </c>
      <c r="H17" s="7"/>
      <c r="I17" s="6"/>
      <c r="J17" s="15">
        <v>6130.7</v>
      </c>
    </row>
    <row r="18" spans="1:10" ht="46.8" x14ac:dyDescent="0.25">
      <c r="A18" s="30" t="s">
        <v>14</v>
      </c>
      <c r="B18" s="31" t="s">
        <v>68</v>
      </c>
      <c r="C18" s="18" t="s">
        <v>10</v>
      </c>
      <c r="D18" s="42">
        <v>1100</v>
      </c>
      <c r="E18" s="42"/>
      <c r="F18" s="43"/>
      <c r="G18" s="43">
        <v>960</v>
      </c>
      <c r="H18" s="7"/>
      <c r="I18" s="6" t="e">
        <f t="shared" si="4"/>
        <v>#DIV/0!</v>
      </c>
    </row>
    <row r="19" spans="1:10" ht="15.6" x14ac:dyDescent="0.25">
      <c r="A19" s="26" t="s">
        <v>15</v>
      </c>
      <c r="B19" s="31" t="s">
        <v>73</v>
      </c>
      <c r="C19" s="18"/>
      <c r="D19" s="42">
        <f>D20+D21</f>
        <v>5181.8999999999996</v>
      </c>
      <c r="E19" s="42">
        <f t="shared" ref="E19:G19" si="6">E20+E21</f>
        <v>5181900</v>
      </c>
      <c r="F19" s="42">
        <f t="shared" si="6"/>
        <v>5170.6934600000004</v>
      </c>
      <c r="G19" s="42">
        <f t="shared" si="6"/>
        <v>5170.6934600000004</v>
      </c>
      <c r="H19" s="3">
        <v>101.06</v>
      </c>
      <c r="I19" s="2">
        <f t="shared" si="4"/>
        <v>9.9783736853277752E-2</v>
      </c>
    </row>
    <row r="20" spans="1:10" s="15" customFormat="1" ht="78" x14ac:dyDescent="0.25">
      <c r="A20" s="30" t="s">
        <v>69</v>
      </c>
      <c r="B20" s="31" t="s">
        <v>70</v>
      </c>
      <c r="C20" s="18"/>
      <c r="D20" s="44">
        <v>527.4</v>
      </c>
      <c r="E20" s="44">
        <v>527400</v>
      </c>
      <c r="F20" s="44">
        <v>545.81487000000004</v>
      </c>
      <c r="G20" s="44">
        <v>545.81487000000004</v>
      </c>
      <c r="H20" s="3"/>
      <c r="I20" s="2"/>
    </row>
    <row r="21" spans="1:10" s="15" customFormat="1" ht="78" x14ac:dyDescent="0.25">
      <c r="A21" s="30" t="s">
        <v>71</v>
      </c>
      <c r="B21" s="31" t="s">
        <v>72</v>
      </c>
      <c r="C21" s="18"/>
      <c r="D21" s="44">
        <v>4654.5</v>
      </c>
      <c r="E21" s="44">
        <v>4654500</v>
      </c>
      <c r="F21" s="44">
        <v>4624.8785900000003</v>
      </c>
      <c r="G21" s="44">
        <v>4624.8785900000003</v>
      </c>
      <c r="H21" s="3"/>
      <c r="I21" s="2"/>
    </row>
    <row r="22" spans="1:10" s="15" customFormat="1" ht="15.6" x14ac:dyDescent="0.25">
      <c r="A22" s="24" t="s">
        <v>369</v>
      </c>
      <c r="B22" s="25" t="s">
        <v>75</v>
      </c>
      <c r="C22" s="18"/>
      <c r="D22" s="40">
        <f>D23</f>
        <v>1450</v>
      </c>
      <c r="E22" s="40">
        <f t="shared" ref="E22:G22" si="7">E23</f>
        <v>0</v>
      </c>
      <c r="F22" s="40">
        <f t="shared" si="7"/>
        <v>0</v>
      </c>
      <c r="G22" s="40">
        <f t="shared" si="7"/>
        <v>1314.8</v>
      </c>
      <c r="H22" s="3"/>
      <c r="I22" s="2"/>
    </row>
    <row r="23" spans="1:10" ht="55.95" customHeight="1" x14ac:dyDescent="0.25">
      <c r="A23" s="30" t="s">
        <v>74</v>
      </c>
      <c r="B23" s="31" t="s">
        <v>76</v>
      </c>
      <c r="C23" s="18" t="s">
        <v>10</v>
      </c>
      <c r="D23" s="42">
        <v>1450</v>
      </c>
      <c r="E23" s="42"/>
      <c r="F23" s="43"/>
      <c r="G23" s="43">
        <v>1314.8</v>
      </c>
      <c r="H23" s="7">
        <v>134.88999999999999</v>
      </c>
      <c r="I23" s="6" t="e">
        <f t="shared" si="4"/>
        <v>#DIV/0!</v>
      </c>
    </row>
    <row r="24" spans="1:10" ht="31.2" x14ac:dyDescent="0.25">
      <c r="A24" s="24" t="s">
        <v>368</v>
      </c>
      <c r="B24" s="25" t="s">
        <v>77</v>
      </c>
      <c r="C24" s="18"/>
      <c r="D24" s="40">
        <f>D25</f>
        <v>3.3</v>
      </c>
      <c r="E24" s="40">
        <f t="shared" ref="E24:G24" si="8">E25</f>
        <v>0</v>
      </c>
      <c r="F24" s="40">
        <f t="shared" si="8"/>
        <v>0</v>
      </c>
      <c r="G24" s="40">
        <f t="shared" si="8"/>
        <v>3.5</v>
      </c>
      <c r="H24" s="7">
        <v>88.11</v>
      </c>
      <c r="I24" s="6" t="e">
        <f t="shared" si="4"/>
        <v>#DIV/0!</v>
      </c>
    </row>
    <row r="25" spans="1:10" ht="39" customHeight="1" x14ac:dyDescent="0.25">
      <c r="A25" s="30" t="s">
        <v>78</v>
      </c>
      <c r="B25" s="31" t="s">
        <v>79</v>
      </c>
      <c r="C25" s="18" t="s">
        <v>10</v>
      </c>
      <c r="D25" s="42">
        <v>3.3</v>
      </c>
      <c r="E25" s="42"/>
      <c r="F25" s="43"/>
      <c r="G25" s="43">
        <v>3.5</v>
      </c>
      <c r="H25" s="7"/>
      <c r="I25" s="6" t="e">
        <f t="shared" si="4"/>
        <v>#DIV/0!</v>
      </c>
    </row>
    <row r="26" spans="1:10" ht="15.6" x14ac:dyDescent="0.25">
      <c r="A26" s="24" t="s">
        <v>364</v>
      </c>
      <c r="B26" s="17" t="s">
        <v>46</v>
      </c>
      <c r="C26" s="17"/>
      <c r="D26" s="40">
        <f>D27+D31</f>
        <v>17766.900000000001</v>
      </c>
      <c r="E26" s="40">
        <f t="shared" ref="E26:G26" si="9">E27+E31</f>
        <v>0</v>
      </c>
      <c r="F26" s="40">
        <f t="shared" si="9"/>
        <v>0</v>
      </c>
      <c r="G26" s="40">
        <f t="shared" si="9"/>
        <v>18781.899999999998</v>
      </c>
      <c r="H26" s="7"/>
      <c r="I26" s="6" t="e">
        <f t="shared" ref="I26:I39" si="10">G26/E26*100</f>
        <v>#DIV/0!</v>
      </c>
      <c r="J26" s="48">
        <f>J27+G31</f>
        <v>18781.899999999998</v>
      </c>
    </row>
    <row r="27" spans="1:10" s="15" customFormat="1" ht="37.950000000000003" customHeight="1" x14ac:dyDescent="0.25">
      <c r="A27" s="24" t="s">
        <v>375</v>
      </c>
      <c r="B27" s="25" t="s">
        <v>374</v>
      </c>
      <c r="C27" s="17"/>
      <c r="D27" s="40">
        <f>D28+D29+D30</f>
        <v>17306.900000000001</v>
      </c>
      <c r="E27" s="40">
        <f t="shared" ref="E27:G27" si="11">E28+E29+E30</f>
        <v>0</v>
      </c>
      <c r="F27" s="40">
        <f t="shared" si="11"/>
        <v>0</v>
      </c>
      <c r="G27" s="40">
        <f t="shared" si="11"/>
        <v>18296.8</v>
      </c>
      <c r="H27" s="7"/>
      <c r="I27" s="6"/>
      <c r="J27" s="15">
        <v>18296.8</v>
      </c>
    </row>
    <row r="28" spans="1:10" ht="84" customHeight="1" x14ac:dyDescent="0.25">
      <c r="A28" s="32" t="s">
        <v>80</v>
      </c>
      <c r="B28" s="31" t="s">
        <v>81</v>
      </c>
      <c r="C28" s="18"/>
      <c r="D28" s="42">
        <v>10138.700000000001</v>
      </c>
      <c r="E28" s="42"/>
      <c r="F28" s="43"/>
      <c r="G28" s="43">
        <v>10127.299999999999</v>
      </c>
      <c r="H28" s="3">
        <v>76.03</v>
      </c>
      <c r="I28" s="2" t="e">
        <f t="shared" si="10"/>
        <v>#DIV/0!</v>
      </c>
      <c r="J28">
        <v>10127.299999999999</v>
      </c>
    </row>
    <row r="29" spans="1:10" ht="73.95" customHeight="1" x14ac:dyDescent="0.25">
      <c r="A29" s="30" t="s">
        <v>82</v>
      </c>
      <c r="B29" s="31" t="s">
        <v>83</v>
      </c>
      <c r="C29" s="18"/>
      <c r="D29" s="42">
        <v>6848.2</v>
      </c>
      <c r="E29" s="42"/>
      <c r="F29" s="43"/>
      <c r="G29" s="43">
        <v>7895.2</v>
      </c>
      <c r="H29" s="7">
        <v>75.48</v>
      </c>
      <c r="I29" s="6" t="e">
        <f t="shared" si="10"/>
        <v>#DIV/0!</v>
      </c>
    </row>
    <row r="30" spans="1:10" ht="78" x14ac:dyDescent="0.25">
      <c r="A30" s="30" t="s">
        <v>84</v>
      </c>
      <c r="B30" s="31" t="s">
        <v>85</v>
      </c>
      <c r="C30" s="18"/>
      <c r="D30" s="42">
        <v>320</v>
      </c>
      <c r="E30" s="42"/>
      <c r="F30" s="43"/>
      <c r="G30" s="43">
        <v>274.3</v>
      </c>
      <c r="H30" s="7">
        <v>90.03</v>
      </c>
      <c r="I30" s="6" t="e">
        <f t="shared" si="10"/>
        <v>#DIV/0!</v>
      </c>
    </row>
    <row r="31" spans="1:10" ht="15.6" x14ac:dyDescent="0.25">
      <c r="A31" s="27" t="s">
        <v>373</v>
      </c>
      <c r="B31" s="25" t="s">
        <v>86</v>
      </c>
      <c r="C31" s="18"/>
      <c r="D31" s="40">
        <f>D32+D33+D34+D35</f>
        <v>460</v>
      </c>
      <c r="E31" s="40">
        <f t="shared" ref="E31:F31" si="12">E32+E33+E34+E35</f>
        <v>0</v>
      </c>
      <c r="F31" s="40">
        <f t="shared" si="12"/>
        <v>0</v>
      </c>
      <c r="G31" s="40">
        <v>485.1</v>
      </c>
      <c r="H31" s="3">
        <v>132.57</v>
      </c>
      <c r="I31" s="2" t="e">
        <f t="shared" si="10"/>
        <v>#DIV/0!</v>
      </c>
      <c r="J31">
        <v>485.2</v>
      </c>
    </row>
    <row r="32" spans="1:10" ht="31.2" x14ac:dyDescent="0.25">
      <c r="A32" s="30" t="s">
        <v>87</v>
      </c>
      <c r="B32" s="31" t="s">
        <v>91</v>
      </c>
      <c r="C32" s="18" t="s">
        <v>10</v>
      </c>
      <c r="D32" s="44">
        <v>37.4</v>
      </c>
      <c r="E32" s="42"/>
      <c r="F32" s="43"/>
      <c r="G32" s="44">
        <v>31.510650000000002</v>
      </c>
      <c r="H32" s="7"/>
      <c r="I32" s="6" t="e">
        <f t="shared" si="10"/>
        <v>#DIV/0!</v>
      </c>
    </row>
    <row r="33" spans="1:10" s="15" customFormat="1" ht="31.2" x14ac:dyDescent="0.25">
      <c r="A33" s="30" t="s">
        <v>88</v>
      </c>
      <c r="B33" s="31" t="s">
        <v>92</v>
      </c>
      <c r="C33" s="18"/>
      <c r="D33" s="44">
        <v>33.5</v>
      </c>
      <c r="E33" s="42"/>
      <c r="F33" s="43"/>
      <c r="G33" s="44">
        <v>28.7</v>
      </c>
      <c r="H33" s="7"/>
      <c r="I33" s="6"/>
    </row>
    <row r="34" spans="1:10" s="15" customFormat="1" ht="15.6" x14ac:dyDescent="0.25">
      <c r="A34" s="30" t="s">
        <v>89</v>
      </c>
      <c r="B34" s="31" t="s">
        <v>93</v>
      </c>
      <c r="C34" s="18"/>
      <c r="D34" s="44">
        <v>5.2</v>
      </c>
      <c r="E34" s="42"/>
      <c r="F34" s="43"/>
      <c r="G34" s="44">
        <v>58.993310000000001</v>
      </c>
      <c r="H34" s="7"/>
      <c r="I34" s="6"/>
    </row>
    <row r="35" spans="1:10" s="15" customFormat="1" ht="15.6" x14ac:dyDescent="0.25">
      <c r="A35" s="30" t="s">
        <v>90</v>
      </c>
      <c r="B35" s="31" t="s">
        <v>94</v>
      </c>
      <c r="C35" s="18"/>
      <c r="D35" s="44">
        <v>383.9</v>
      </c>
      <c r="E35" s="42"/>
      <c r="F35" s="43"/>
      <c r="G35" s="44">
        <v>365.89186000000001</v>
      </c>
      <c r="H35" s="7"/>
      <c r="I35" s="6"/>
    </row>
    <row r="36" spans="1:10" ht="15.6" x14ac:dyDescent="0.25">
      <c r="A36" s="28" t="s">
        <v>365</v>
      </c>
      <c r="B36" s="17" t="s">
        <v>47</v>
      </c>
      <c r="C36" s="17"/>
      <c r="D36" s="40">
        <f>D37+D38</f>
        <v>4792</v>
      </c>
      <c r="E36" s="40">
        <f t="shared" ref="E36:G36" si="13">E37+E38</f>
        <v>0</v>
      </c>
      <c r="F36" s="40">
        <f t="shared" si="13"/>
        <v>0</v>
      </c>
      <c r="G36" s="40">
        <f t="shared" si="13"/>
        <v>4736.5</v>
      </c>
      <c r="H36" s="7"/>
      <c r="I36" s="6" t="e">
        <f t="shared" si="10"/>
        <v>#DIV/0!</v>
      </c>
      <c r="J36">
        <v>4736.5</v>
      </c>
    </row>
    <row r="37" spans="1:10" ht="31.2" x14ac:dyDescent="0.25">
      <c r="A37" s="30" t="s">
        <v>95</v>
      </c>
      <c r="B37" s="31" t="s">
        <v>96</v>
      </c>
      <c r="C37" s="18"/>
      <c r="D37" s="42">
        <v>4604</v>
      </c>
      <c r="E37" s="43"/>
      <c r="F37" s="43"/>
      <c r="G37" s="43">
        <v>4565.6000000000004</v>
      </c>
      <c r="H37" s="7">
        <v>89.74</v>
      </c>
      <c r="I37" s="7" t="e">
        <f t="shared" si="10"/>
        <v>#DIV/0!</v>
      </c>
    </row>
    <row r="38" spans="1:10" ht="46.8" x14ac:dyDescent="0.25">
      <c r="A38" s="30" t="s">
        <v>97</v>
      </c>
      <c r="B38" s="31" t="s">
        <v>98</v>
      </c>
      <c r="C38" s="18"/>
      <c r="D38" s="42">
        <v>188</v>
      </c>
      <c r="E38" s="43"/>
      <c r="F38" s="43"/>
      <c r="G38" s="43">
        <v>170.9</v>
      </c>
      <c r="H38" s="7">
        <v>89.74</v>
      </c>
      <c r="I38" s="7" t="e">
        <f t="shared" si="10"/>
        <v>#DIV/0!</v>
      </c>
    </row>
    <row r="39" spans="1:10" ht="15.6" x14ac:dyDescent="0.25">
      <c r="A39" s="28" t="s">
        <v>366</v>
      </c>
      <c r="B39" s="17" t="s">
        <v>48</v>
      </c>
      <c r="C39" s="17"/>
      <c r="D39" s="40">
        <f>D40+D41+D42+D43+D44+D45+D46+D47</f>
        <v>645.20000000000005</v>
      </c>
      <c r="E39" s="40">
        <f t="shared" ref="E39:G39" si="14">E40+E41+E42+E43+E44+E45+E46+E47</f>
        <v>0</v>
      </c>
      <c r="F39" s="40">
        <f t="shared" si="14"/>
        <v>0</v>
      </c>
      <c r="G39" s="40">
        <f t="shared" si="14"/>
        <v>590.6</v>
      </c>
      <c r="H39" s="7"/>
      <c r="I39" s="7" t="e">
        <f t="shared" si="10"/>
        <v>#DIV/0!</v>
      </c>
      <c r="J39">
        <v>590.6</v>
      </c>
    </row>
    <row r="40" spans="1:10" ht="65.400000000000006" customHeight="1" x14ac:dyDescent="0.25">
      <c r="A40" s="30" t="s">
        <v>99</v>
      </c>
      <c r="B40" s="31" t="s">
        <v>100</v>
      </c>
      <c r="C40" s="18"/>
      <c r="D40" s="42">
        <v>4</v>
      </c>
      <c r="E40" s="42"/>
      <c r="F40" s="43"/>
      <c r="G40" s="43">
        <v>3.3</v>
      </c>
      <c r="H40" s="7"/>
      <c r="I40" s="7"/>
    </row>
    <row r="41" spans="1:10" ht="64.95" customHeight="1" x14ac:dyDescent="0.25">
      <c r="A41" s="30" t="s">
        <v>17</v>
      </c>
      <c r="B41" s="31" t="s">
        <v>101</v>
      </c>
      <c r="C41" s="18" t="s">
        <v>10</v>
      </c>
      <c r="D41" s="42">
        <v>101</v>
      </c>
      <c r="E41" s="42"/>
      <c r="F41" s="43"/>
      <c r="G41" s="43">
        <v>99</v>
      </c>
      <c r="H41" s="7"/>
      <c r="I41" s="7"/>
    </row>
    <row r="42" spans="1:10" ht="37.950000000000003" customHeight="1" x14ac:dyDescent="0.25">
      <c r="A42" s="30" t="s">
        <v>18</v>
      </c>
      <c r="B42" s="31" t="s">
        <v>102</v>
      </c>
      <c r="C42" s="18" t="s">
        <v>10</v>
      </c>
      <c r="D42" s="42">
        <v>17.5</v>
      </c>
      <c r="E42" s="42"/>
      <c r="F42" s="43"/>
      <c r="G42" s="43">
        <v>17.8</v>
      </c>
      <c r="H42" s="7"/>
      <c r="I42" s="7"/>
    </row>
    <row r="43" spans="1:10" ht="69.599999999999994" customHeight="1" x14ac:dyDescent="0.25">
      <c r="A43" s="30" t="s">
        <v>19</v>
      </c>
      <c r="B43" s="31" t="s">
        <v>103</v>
      </c>
      <c r="C43" s="18" t="s">
        <v>10</v>
      </c>
      <c r="D43" s="42">
        <v>41.1</v>
      </c>
      <c r="E43" s="42"/>
      <c r="F43" s="43"/>
      <c r="G43" s="43">
        <v>12.6</v>
      </c>
      <c r="H43" s="7"/>
      <c r="I43" s="7"/>
    </row>
    <row r="44" spans="1:10" ht="66.599999999999994" customHeight="1" x14ac:dyDescent="0.25">
      <c r="A44" s="30" t="s">
        <v>104</v>
      </c>
      <c r="B44" s="31" t="s">
        <v>105</v>
      </c>
      <c r="C44" s="18" t="s">
        <v>10</v>
      </c>
      <c r="D44" s="42">
        <v>118.9</v>
      </c>
      <c r="E44" s="42"/>
      <c r="F44" s="43"/>
      <c r="G44" s="43">
        <v>118.9</v>
      </c>
      <c r="H44" s="7"/>
      <c r="I44" s="7"/>
    </row>
    <row r="45" spans="1:10" ht="72" customHeight="1" x14ac:dyDescent="0.25">
      <c r="A45" s="30" t="s">
        <v>20</v>
      </c>
      <c r="B45" s="31" t="s">
        <v>106</v>
      </c>
      <c r="C45" s="18" t="s">
        <v>10</v>
      </c>
      <c r="D45" s="42">
        <v>8</v>
      </c>
      <c r="E45" s="42"/>
      <c r="F45" s="43"/>
      <c r="G45" s="43">
        <v>6</v>
      </c>
      <c r="H45" s="7"/>
      <c r="I45" s="7"/>
    </row>
    <row r="46" spans="1:10" ht="62.4" x14ac:dyDescent="0.25">
      <c r="A46" s="30" t="s">
        <v>107</v>
      </c>
      <c r="B46" s="31" t="s">
        <v>108</v>
      </c>
      <c r="C46" s="18"/>
      <c r="D46" s="42">
        <v>116.7</v>
      </c>
      <c r="E46" s="42"/>
      <c r="F46" s="43"/>
      <c r="G46" s="43">
        <v>103.7</v>
      </c>
      <c r="H46" s="7"/>
      <c r="I46" s="7"/>
    </row>
    <row r="47" spans="1:10" ht="51.6" customHeight="1" x14ac:dyDescent="0.25">
      <c r="A47" s="30" t="s">
        <v>21</v>
      </c>
      <c r="B47" s="31" t="s">
        <v>109</v>
      </c>
      <c r="C47" s="18" t="s">
        <v>10</v>
      </c>
      <c r="D47" s="42">
        <v>238</v>
      </c>
      <c r="E47" s="42"/>
      <c r="F47" s="43"/>
      <c r="G47" s="43">
        <v>229.3</v>
      </c>
      <c r="H47" s="7"/>
      <c r="I47" s="7"/>
      <c r="J47">
        <v>229.3</v>
      </c>
    </row>
    <row r="48" spans="1:10" ht="31.2" x14ac:dyDescent="0.25">
      <c r="A48" s="28" t="s">
        <v>367</v>
      </c>
      <c r="B48" s="17" t="s">
        <v>50</v>
      </c>
      <c r="C48" s="17"/>
      <c r="D48" s="40">
        <f>D49+D52+D104+D177</f>
        <v>422873.93101</v>
      </c>
      <c r="E48" s="40">
        <f>E49+E52+E104+E177</f>
        <v>0</v>
      </c>
      <c r="F48" s="40">
        <f>F49+F52+F104+F177</f>
        <v>659</v>
      </c>
      <c r="G48" s="40">
        <f>G49+G52+G104+G177</f>
        <v>395748.87686000008</v>
      </c>
      <c r="H48" s="7"/>
      <c r="I48" s="7"/>
      <c r="J48">
        <v>395748.9</v>
      </c>
    </row>
    <row r="49" spans="1:12" ht="41.4" customHeight="1" x14ac:dyDescent="0.25">
      <c r="A49" s="30" t="s">
        <v>23</v>
      </c>
      <c r="B49" s="31" t="s">
        <v>110</v>
      </c>
      <c r="C49" s="37"/>
      <c r="D49" s="49">
        <v>81565.399999999994</v>
      </c>
      <c r="E49" s="45"/>
      <c r="F49" s="7"/>
      <c r="G49" s="44">
        <v>81565.399999999994</v>
      </c>
      <c r="H49" s="7"/>
      <c r="I49" s="7"/>
    </row>
    <row r="50" spans="1:12" ht="37.950000000000003" customHeight="1" x14ac:dyDescent="0.25">
      <c r="A50" s="30" t="s">
        <v>24</v>
      </c>
      <c r="B50" s="31" t="s">
        <v>111</v>
      </c>
      <c r="C50" s="37"/>
      <c r="D50" s="49">
        <v>2468.6999999999998</v>
      </c>
      <c r="E50" s="45"/>
      <c r="F50" s="7"/>
      <c r="G50" s="44">
        <v>2468.6999999999998</v>
      </c>
      <c r="H50" s="7"/>
      <c r="I50" s="7"/>
    </row>
    <row r="51" spans="1:12" ht="32.4" customHeight="1" x14ac:dyDescent="0.25">
      <c r="A51" s="30" t="s">
        <v>112</v>
      </c>
      <c r="B51" s="31" t="s">
        <v>113</v>
      </c>
      <c r="C51" s="37"/>
      <c r="D51" s="49">
        <v>79096.7</v>
      </c>
      <c r="E51" s="45"/>
      <c r="F51" s="7"/>
      <c r="G51" s="44">
        <v>79096.7</v>
      </c>
      <c r="H51" s="7"/>
      <c r="I51" s="7"/>
    </row>
    <row r="52" spans="1:12" ht="34.950000000000003" customHeight="1" x14ac:dyDescent="0.25">
      <c r="A52" s="30" t="s">
        <v>25</v>
      </c>
      <c r="B52" s="31" t="s">
        <v>114</v>
      </c>
      <c r="C52" s="37"/>
      <c r="D52" s="49">
        <v>122398.87169</v>
      </c>
      <c r="E52" s="45"/>
      <c r="F52" s="3">
        <v>659</v>
      </c>
      <c r="G52" s="44">
        <v>108022.68834000001</v>
      </c>
      <c r="H52" s="7"/>
      <c r="I52" s="7"/>
    </row>
    <row r="53" spans="1:12" ht="22.95" customHeight="1" x14ac:dyDescent="0.25">
      <c r="A53" s="30" t="s">
        <v>26</v>
      </c>
      <c r="B53" s="31" t="s">
        <v>115</v>
      </c>
      <c r="C53" s="37"/>
      <c r="D53" s="49">
        <v>678.63030000000003</v>
      </c>
      <c r="E53" s="45"/>
      <c r="F53" s="7"/>
      <c r="G53" s="44">
        <v>678.63030000000003</v>
      </c>
      <c r="H53" s="7"/>
      <c r="I53" s="7"/>
    </row>
    <row r="54" spans="1:12" ht="46.8" x14ac:dyDescent="0.25">
      <c r="A54" s="30" t="s">
        <v>116</v>
      </c>
      <c r="B54" s="31" t="s">
        <v>117</v>
      </c>
      <c r="C54" s="37"/>
      <c r="D54" s="49">
        <v>900</v>
      </c>
      <c r="E54" s="45"/>
      <c r="F54" s="7"/>
      <c r="G54" s="44">
        <v>900</v>
      </c>
      <c r="H54" s="7"/>
      <c r="I54" s="7"/>
    </row>
    <row r="55" spans="1:12" ht="34.200000000000003" customHeight="1" x14ac:dyDescent="0.25">
      <c r="A55" s="30" t="s">
        <v>118</v>
      </c>
      <c r="B55" s="31" t="s">
        <v>119</v>
      </c>
      <c r="C55" s="37"/>
      <c r="D55" s="49">
        <v>204.74928</v>
      </c>
      <c r="E55" s="45"/>
      <c r="F55" s="7"/>
      <c r="G55" s="44">
        <v>204.74928</v>
      </c>
      <c r="H55" s="7"/>
      <c r="I55" s="7"/>
    </row>
    <row r="56" spans="1:12" ht="84.6" customHeight="1" x14ac:dyDescent="0.25">
      <c r="A56" s="32" t="s">
        <v>120</v>
      </c>
      <c r="B56" s="31" t="s">
        <v>121</v>
      </c>
      <c r="C56" s="37"/>
      <c r="D56" s="49">
        <v>20242.146210000003</v>
      </c>
      <c r="E56" s="45"/>
      <c r="F56" s="7"/>
      <c r="G56" s="44">
        <v>20242.2</v>
      </c>
      <c r="H56" s="7"/>
      <c r="I56" s="7"/>
    </row>
    <row r="57" spans="1:12" ht="82.2" customHeight="1" x14ac:dyDescent="0.25">
      <c r="A57" s="30" t="s">
        <v>122</v>
      </c>
      <c r="B57" s="31" t="s">
        <v>123</v>
      </c>
      <c r="C57" s="37"/>
      <c r="D57" s="44">
        <v>10168.594999999999</v>
      </c>
      <c r="E57" s="45"/>
      <c r="F57" s="7"/>
      <c r="G57" s="44">
        <v>10168.594999999999</v>
      </c>
      <c r="H57" s="7"/>
      <c r="I57" s="7"/>
      <c r="L57" s="8" t="s">
        <v>382</v>
      </c>
    </row>
    <row r="58" spans="1:12" ht="109.2" x14ac:dyDescent="0.25">
      <c r="A58" s="32" t="s">
        <v>124</v>
      </c>
      <c r="B58" s="31" t="s">
        <v>125</v>
      </c>
      <c r="C58" s="37"/>
      <c r="D58" s="49">
        <v>10073.551210000001</v>
      </c>
      <c r="E58" s="45"/>
      <c r="F58" s="7"/>
      <c r="G58" s="44">
        <v>10073.551210000001</v>
      </c>
      <c r="H58" s="7"/>
      <c r="I58" s="7"/>
      <c r="L58" s="8" t="s">
        <v>382</v>
      </c>
    </row>
    <row r="59" spans="1:12" ht="46.8" x14ac:dyDescent="0.25">
      <c r="A59" s="30" t="s">
        <v>126</v>
      </c>
      <c r="B59" s="31" t="s">
        <v>127</v>
      </c>
      <c r="C59" s="37"/>
      <c r="D59" s="49">
        <v>4880.91</v>
      </c>
      <c r="E59" s="45"/>
      <c r="F59" s="7"/>
      <c r="G59" s="44">
        <v>4880.91</v>
      </c>
      <c r="H59" s="7"/>
      <c r="I59" s="7"/>
    </row>
    <row r="60" spans="1:12" ht="53.4" customHeight="1" x14ac:dyDescent="0.25">
      <c r="A60" s="30" t="s">
        <v>128</v>
      </c>
      <c r="B60" s="31" t="s">
        <v>129</v>
      </c>
      <c r="C60" s="37"/>
      <c r="D60" s="49">
        <v>396.9</v>
      </c>
      <c r="E60" s="45"/>
      <c r="F60" s="7"/>
      <c r="G60" s="44">
        <v>0</v>
      </c>
      <c r="H60" s="7"/>
      <c r="I60" s="7"/>
    </row>
    <row r="61" spans="1:12" ht="15.6" x14ac:dyDescent="0.25">
      <c r="A61" s="30" t="s">
        <v>130</v>
      </c>
      <c r="B61" s="31" t="s">
        <v>131</v>
      </c>
      <c r="C61" s="37"/>
      <c r="D61" s="49">
        <v>95095.535900000003</v>
      </c>
      <c r="E61" s="45"/>
      <c r="F61" s="3">
        <v>938.76</v>
      </c>
      <c r="G61" s="44">
        <v>81116.25254999999</v>
      </c>
      <c r="H61" s="7"/>
      <c r="I61" s="7"/>
    </row>
    <row r="62" spans="1:12" ht="51.6" customHeight="1" x14ac:dyDescent="0.25">
      <c r="A62" s="30" t="s">
        <v>132</v>
      </c>
      <c r="B62" s="31" t="s">
        <v>133</v>
      </c>
      <c r="C62" s="37"/>
      <c r="D62" s="44">
        <v>1287.8</v>
      </c>
      <c r="E62" s="45"/>
      <c r="F62" s="3">
        <v>20471.099999999999</v>
      </c>
      <c r="G62" s="44">
        <v>1287.71893</v>
      </c>
      <c r="H62" s="7"/>
      <c r="I62" s="7"/>
    </row>
    <row r="63" spans="1:12" ht="46.8" x14ac:dyDescent="0.25">
      <c r="A63" s="30" t="s">
        <v>134</v>
      </c>
      <c r="B63" s="31" t="s">
        <v>135</v>
      </c>
      <c r="C63" s="37"/>
      <c r="D63" s="44">
        <v>772.2</v>
      </c>
      <c r="E63" s="45"/>
      <c r="F63" s="7"/>
      <c r="G63" s="44">
        <v>772.2</v>
      </c>
      <c r="H63" s="7"/>
      <c r="I63" s="7"/>
    </row>
    <row r="64" spans="1:12" ht="31.2" x14ac:dyDescent="0.25">
      <c r="A64" s="30" t="s">
        <v>136</v>
      </c>
      <c r="B64" s="31" t="s">
        <v>137</v>
      </c>
      <c r="C64" s="37"/>
      <c r="D64" s="44">
        <v>600</v>
      </c>
      <c r="E64" s="45"/>
      <c r="F64" s="7"/>
      <c r="G64" s="44">
        <v>600</v>
      </c>
      <c r="H64" s="7"/>
      <c r="I64" s="7"/>
    </row>
    <row r="65" spans="1:9" ht="85.95" customHeight="1" x14ac:dyDescent="0.25">
      <c r="A65" s="32" t="s">
        <v>138</v>
      </c>
      <c r="B65" s="31" t="s">
        <v>139</v>
      </c>
      <c r="C65" s="37"/>
      <c r="D65" s="44">
        <v>100</v>
      </c>
      <c r="E65" s="45"/>
      <c r="F65" s="7"/>
      <c r="G65" s="44">
        <v>74.150999999999996</v>
      </c>
      <c r="H65" s="7"/>
      <c r="I65" s="7"/>
    </row>
    <row r="66" spans="1:9" ht="65.400000000000006" customHeight="1" x14ac:dyDescent="0.25">
      <c r="A66" s="30" t="s">
        <v>140</v>
      </c>
      <c r="B66" s="31" t="s">
        <v>141</v>
      </c>
      <c r="C66" s="37"/>
      <c r="D66" s="44">
        <v>14.2</v>
      </c>
      <c r="E66" s="45"/>
      <c r="F66" s="7"/>
      <c r="G66" s="44">
        <v>14.2</v>
      </c>
      <c r="H66" s="7"/>
      <c r="I66" s="7"/>
    </row>
    <row r="67" spans="1:9" ht="67.95" customHeight="1" x14ac:dyDescent="0.25">
      <c r="A67" s="30" t="s">
        <v>142</v>
      </c>
      <c r="B67" s="31" t="s">
        <v>143</v>
      </c>
      <c r="C67" s="37"/>
      <c r="D67" s="44">
        <v>861.1</v>
      </c>
      <c r="E67" s="45"/>
      <c r="F67" s="7"/>
      <c r="G67" s="44">
        <v>861.1</v>
      </c>
      <c r="H67" s="7"/>
      <c r="I67" s="7"/>
    </row>
    <row r="68" spans="1:9" ht="84.6" customHeight="1" x14ac:dyDescent="0.25">
      <c r="A68" s="30" t="s">
        <v>144</v>
      </c>
      <c r="B68" s="31" t="s">
        <v>145</v>
      </c>
      <c r="C68" s="37"/>
      <c r="D68" s="44">
        <v>601.1</v>
      </c>
      <c r="E68" s="45"/>
      <c r="F68" s="7"/>
      <c r="G68" s="44">
        <v>601.1</v>
      </c>
      <c r="H68" s="7"/>
      <c r="I68" s="7"/>
    </row>
    <row r="69" spans="1:9" ht="31.2" x14ac:dyDescent="0.25">
      <c r="A69" s="30" t="s">
        <v>146</v>
      </c>
      <c r="B69" s="31" t="s">
        <v>147</v>
      </c>
      <c r="C69" s="37"/>
      <c r="D69" s="44">
        <v>37.799999999999997</v>
      </c>
      <c r="E69" s="45"/>
      <c r="F69" s="7"/>
      <c r="G69" s="44">
        <v>37.799999999999997</v>
      </c>
      <c r="H69" s="7"/>
      <c r="I69" s="7"/>
    </row>
    <row r="70" spans="1:9" ht="62.4" x14ac:dyDescent="0.25">
      <c r="A70" s="30" t="s">
        <v>148</v>
      </c>
      <c r="B70" s="31" t="s">
        <v>149</v>
      </c>
      <c r="C70" s="37"/>
      <c r="D70" s="44">
        <v>197.6</v>
      </c>
      <c r="E70" s="45"/>
      <c r="F70" s="7"/>
      <c r="G70" s="44">
        <v>152.80000000000001</v>
      </c>
      <c r="H70" s="7"/>
      <c r="I70" s="7"/>
    </row>
    <row r="71" spans="1:9" ht="52.95" customHeight="1" x14ac:dyDescent="0.25">
      <c r="A71" s="30" t="s">
        <v>150</v>
      </c>
      <c r="B71" s="31" t="s">
        <v>151</v>
      </c>
      <c r="C71" s="37"/>
      <c r="D71" s="44">
        <v>264</v>
      </c>
      <c r="E71" s="45"/>
      <c r="F71" s="7"/>
      <c r="G71" s="44">
        <v>264</v>
      </c>
      <c r="H71" s="7"/>
      <c r="I71" s="7"/>
    </row>
    <row r="72" spans="1:9" ht="31.2" x14ac:dyDescent="0.25">
      <c r="A72" s="30" t="s">
        <v>152</v>
      </c>
      <c r="B72" s="31" t="s">
        <v>153</v>
      </c>
      <c r="C72" s="37"/>
      <c r="D72" s="44">
        <v>867.9</v>
      </c>
      <c r="E72" s="45"/>
      <c r="F72" s="7"/>
      <c r="G72" s="44">
        <v>753.68799999999999</v>
      </c>
      <c r="H72" s="7"/>
      <c r="I72" s="7"/>
    </row>
    <row r="73" spans="1:9" ht="31.2" x14ac:dyDescent="0.25">
      <c r="A73" s="30" t="s">
        <v>154</v>
      </c>
      <c r="B73" s="31" t="s">
        <v>155</v>
      </c>
      <c r="C73" s="37"/>
      <c r="D73" s="44">
        <v>1892.4</v>
      </c>
      <c r="E73" s="45"/>
      <c r="F73" s="7"/>
      <c r="G73" s="44">
        <v>1892.3606000000002</v>
      </c>
      <c r="H73" s="7"/>
      <c r="I73" s="7"/>
    </row>
    <row r="74" spans="1:9" ht="93.6" x14ac:dyDescent="0.25">
      <c r="A74" s="32" t="s">
        <v>156</v>
      </c>
      <c r="B74" s="31" t="s">
        <v>157</v>
      </c>
      <c r="C74" s="37"/>
      <c r="D74" s="44">
        <v>28.7</v>
      </c>
      <c r="E74" s="45"/>
      <c r="F74" s="7"/>
      <c r="G74" s="44">
        <v>28.523700000000002</v>
      </c>
      <c r="H74" s="7"/>
      <c r="I74" s="7"/>
    </row>
    <row r="75" spans="1:9" ht="51" customHeight="1" x14ac:dyDescent="0.25">
      <c r="A75" s="30" t="s">
        <v>158</v>
      </c>
      <c r="B75" s="31" t="s">
        <v>159</v>
      </c>
      <c r="C75" s="37"/>
      <c r="D75" s="44">
        <v>2000</v>
      </c>
      <c r="E75" s="45"/>
      <c r="F75" s="7"/>
      <c r="G75" s="44">
        <v>2000</v>
      </c>
      <c r="H75" s="7"/>
      <c r="I75" s="7"/>
    </row>
    <row r="76" spans="1:9" ht="49.95" customHeight="1" x14ac:dyDescent="0.25">
      <c r="A76" s="30" t="s">
        <v>160</v>
      </c>
      <c r="B76" s="31" t="s">
        <v>161</v>
      </c>
      <c r="C76" s="37"/>
      <c r="D76" s="44">
        <v>12000</v>
      </c>
      <c r="E76" s="45"/>
      <c r="F76" s="7"/>
      <c r="G76" s="44">
        <v>11398.485960000002</v>
      </c>
      <c r="H76" s="7"/>
      <c r="I76" s="7"/>
    </row>
    <row r="77" spans="1:9" ht="62.4" x14ac:dyDescent="0.25">
      <c r="A77" s="30" t="s">
        <v>162</v>
      </c>
      <c r="B77" s="31" t="s">
        <v>163</v>
      </c>
      <c r="C77" s="37"/>
      <c r="D77" s="44">
        <v>233.5</v>
      </c>
      <c r="E77" s="45"/>
      <c r="F77" s="7"/>
      <c r="G77" s="44">
        <v>233.5</v>
      </c>
      <c r="H77" s="7"/>
      <c r="I77" s="7"/>
    </row>
    <row r="78" spans="1:9" ht="35.4" customHeight="1" x14ac:dyDescent="0.25">
      <c r="A78" s="30" t="s">
        <v>164</v>
      </c>
      <c r="B78" s="31" t="s">
        <v>165</v>
      </c>
      <c r="C78" s="37"/>
      <c r="D78" s="44">
        <v>275</v>
      </c>
      <c r="E78" s="45"/>
      <c r="F78" s="7"/>
      <c r="G78" s="44">
        <v>256.60059999999999</v>
      </c>
      <c r="H78" s="7"/>
      <c r="I78" s="7"/>
    </row>
    <row r="79" spans="1:9" ht="66.599999999999994" customHeight="1" x14ac:dyDescent="0.25">
      <c r="A79" s="30" t="s">
        <v>166</v>
      </c>
      <c r="B79" s="31" t="s">
        <v>167</v>
      </c>
      <c r="C79" s="37"/>
      <c r="D79" s="44">
        <v>669.4</v>
      </c>
      <c r="E79" s="45"/>
      <c r="F79" s="7"/>
      <c r="G79" s="44">
        <v>519.51</v>
      </c>
      <c r="H79" s="7"/>
      <c r="I79" s="7"/>
    </row>
    <row r="80" spans="1:9" ht="78" x14ac:dyDescent="0.25">
      <c r="A80" s="30" t="s">
        <v>168</v>
      </c>
      <c r="B80" s="31" t="s">
        <v>169</v>
      </c>
      <c r="C80" s="37"/>
      <c r="D80" s="44">
        <v>257.60000000000002</v>
      </c>
      <c r="E80" s="45"/>
      <c r="F80" s="7"/>
      <c r="G80" s="44">
        <v>244.2</v>
      </c>
      <c r="H80" s="7"/>
      <c r="I80" s="7"/>
    </row>
    <row r="81" spans="1:14" ht="83.4" customHeight="1" x14ac:dyDescent="0.25">
      <c r="A81" s="30" t="s">
        <v>170</v>
      </c>
      <c r="B81" s="31" t="s">
        <v>171</v>
      </c>
      <c r="C81" s="37"/>
      <c r="D81" s="44">
        <v>309.33</v>
      </c>
      <c r="E81" s="45"/>
      <c r="F81" s="7"/>
      <c r="G81" s="44">
        <v>309.3</v>
      </c>
      <c r="H81" s="7"/>
      <c r="I81" s="7"/>
    </row>
    <row r="82" spans="1:14" ht="112.2" customHeight="1" x14ac:dyDescent="0.25">
      <c r="A82" s="32" t="s">
        <v>172</v>
      </c>
      <c r="B82" s="31" t="s">
        <v>173</v>
      </c>
      <c r="C82" s="37"/>
      <c r="D82" s="44">
        <v>1300</v>
      </c>
      <c r="E82" s="45"/>
      <c r="F82" s="7"/>
      <c r="G82" s="44">
        <v>1300</v>
      </c>
      <c r="H82" s="7"/>
      <c r="I82" s="7"/>
    </row>
    <row r="83" spans="1:14" ht="49.95" customHeight="1" x14ac:dyDescent="0.25">
      <c r="A83" s="30" t="s">
        <v>174</v>
      </c>
      <c r="B83" s="31" t="s">
        <v>175</v>
      </c>
      <c r="C83" s="37"/>
      <c r="D83" s="44">
        <v>39.598999999999997</v>
      </c>
      <c r="E83" s="45"/>
      <c r="F83" s="7"/>
      <c r="G83" s="44">
        <v>39.594190000000005</v>
      </c>
      <c r="H83" s="7"/>
      <c r="I83" s="7"/>
    </row>
    <row r="84" spans="1:14" ht="62.4" x14ac:dyDescent="0.25">
      <c r="A84" s="30" t="s">
        <v>176</v>
      </c>
      <c r="B84" s="31" t="s">
        <v>177</v>
      </c>
      <c r="C84" s="37"/>
      <c r="D84" s="44">
        <v>3907</v>
      </c>
      <c r="E84" s="45"/>
      <c r="F84" s="3">
        <v>16004.93</v>
      </c>
      <c r="G84" s="44">
        <v>3907</v>
      </c>
      <c r="H84" s="7"/>
      <c r="I84" s="7"/>
    </row>
    <row r="85" spans="1:14" ht="46.8" x14ac:dyDescent="0.25">
      <c r="A85" s="30" t="s">
        <v>178</v>
      </c>
      <c r="B85" s="31" t="s">
        <v>179</v>
      </c>
      <c r="C85" s="37"/>
      <c r="D85" s="44">
        <v>3291</v>
      </c>
      <c r="E85" s="45"/>
      <c r="F85" s="7"/>
      <c r="G85" s="44">
        <v>3007.4529900000002</v>
      </c>
      <c r="H85" s="7"/>
      <c r="I85" s="7"/>
    </row>
    <row r="86" spans="1:14" ht="62.4" x14ac:dyDescent="0.25">
      <c r="A86" s="30" t="s">
        <v>180</v>
      </c>
      <c r="B86" s="31" t="s">
        <v>181</v>
      </c>
      <c r="C86" s="37"/>
      <c r="D86" s="44">
        <v>442.8</v>
      </c>
      <c r="E86" s="45"/>
      <c r="F86" s="7"/>
      <c r="G86" s="44">
        <v>291.56236000000001</v>
      </c>
      <c r="H86" s="7"/>
      <c r="I86" s="7"/>
    </row>
    <row r="87" spans="1:14" ht="31.2" x14ac:dyDescent="0.25">
      <c r="A87" s="30" t="s">
        <v>182</v>
      </c>
      <c r="B87" s="31" t="s">
        <v>183</v>
      </c>
      <c r="C87" s="37"/>
      <c r="D87" s="44">
        <v>8766.7999999999993</v>
      </c>
      <c r="E87" s="45"/>
      <c r="F87" s="7"/>
      <c r="G87" s="44">
        <v>8766.7999999999993</v>
      </c>
      <c r="H87" s="7"/>
      <c r="I87" s="7"/>
      <c r="N87" s="8" t="s">
        <v>49</v>
      </c>
    </row>
    <row r="88" spans="1:14" ht="62.4" x14ac:dyDescent="0.25">
      <c r="A88" s="30" t="s">
        <v>184</v>
      </c>
      <c r="B88" s="31" t="s">
        <v>185</v>
      </c>
      <c r="C88" s="37"/>
      <c r="D88" s="44">
        <v>5960.5</v>
      </c>
      <c r="E88" s="45"/>
      <c r="F88" s="7"/>
      <c r="G88" s="44">
        <v>5943.7233299999998</v>
      </c>
      <c r="H88" s="7"/>
      <c r="I88" s="7"/>
    </row>
    <row r="89" spans="1:14" ht="31.2" x14ac:dyDescent="0.25">
      <c r="A89" s="30" t="s">
        <v>186</v>
      </c>
      <c r="B89" s="31" t="s">
        <v>187</v>
      </c>
      <c r="C89" s="37"/>
      <c r="D89" s="44">
        <v>5000</v>
      </c>
      <c r="E89" s="45"/>
      <c r="F89" s="7"/>
      <c r="G89" s="44">
        <v>4974.9979999999996</v>
      </c>
      <c r="H89" s="7"/>
      <c r="I89" s="7"/>
    </row>
    <row r="90" spans="1:14" ht="109.2" x14ac:dyDescent="0.25">
      <c r="A90" s="32" t="s">
        <v>188</v>
      </c>
      <c r="B90" s="31" t="s">
        <v>189</v>
      </c>
      <c r="C90" s="37"/>
      <c r="D90" s="44">
        <v>1000</v>
      </c>
      <c r="E90" s="45"/>
      <c r="F90" s="7"/>
      <c r="G90" s="44">
        <v>1000</v>
      </c>
      <c r="H90" s="7"/>
      <c r="I90" s="7"/>
    </row>
    <row r="91" spans="1:14" ht="31.2" x14ac:dyDescent="0.25">
      <c r="A91" s="30" t="s">
        <v>190</v>
      </c>
      <c r="B91" s="31" t="s">
        <v>191</v>
      </c>
      <c r="C91" s="37"/>
      <c r="D91" s="44">
        <v>3371</v>
      </c>
      <c r="E91" s="45"/>
      <c r="F91" s="7"/>
      <c r="G91" s="44">
        <v>3316.0099300000002</v>
      </c>
      <c r="H91" s="7"/>
      <c r="I91" s="7"/>
    </row>
    <row r="92" spans="1:14" ht="62.4" x14ac:dyDescent="0.25">
      <c r="A92" s="30" t="s">
        <v>192</v>
      </c>
      <c r="B92" s="31" t="s">
        <v>193</v>
      </c>
      <c r="C92" s="37"/>
      <c r="D92" s="44">
        <v>1170.2</v>
      </c>
      <c r="E92" s="45"/>
      <c r="F92" s="7"/>
      <c r="G92" s="44">
        <v>1170.2</v>
      </c>
      <c r="H92" s="7"/>
      <c r="I92" s="7"/>
    </row>
    <row r="93" spans="1:14" ht="31.2" x14ac:dyDescent="0.25">
      <c r="A93" s="30" t="s">
        <v>194</v>
      </c>
      <c r="B93" s="31" t="s">
        <v>195</v>
      </c>
      <c r="C93" s="37"/>
      <c r="D93" s="44">
        <v>1607.5</v>
      </c>
      <c r="E93" s="45"/>
      <c r="F93" s="7"/>
      <c r="G93" s="44">
        <v>1607.5</v>
      </c>
      <c r="H93" s="7"/>
      <c r="I93" s="7"/>
    </row>
    <row r="94" spans="1:14" ht="46.8" x14ac:dyDescent="0.25">
      <c r="A94" s="30" t="s">
        <v>196</v>
      </c>
      <c r="B94" s="31" t="s">
        <v>197</v>
      </c>
      <c r="C94" s="37"/>
      <c r="D94" s="44">
        <v>5000</v>
      </c>
      <c r="E94" s="45"/>
      <c r="F94" s="7"/>
      <c r="G94" s="44">
        <v>5000</v>
      </c>
      <c r="H94" s="7"/>
      <c r="I94" s="7"/>
    </row>
    <row r="95" spans="1:14" ht="46.8" x14ac:dyDescent="0.25">
      <c r="A95" s="30" t="s">
        <v>198</v>
      </c>
      <c r="B95" s="31" t="s">
        <v>199</v>
      </c>
      <c r="C95" s="37"/>
      <c r="D95" s="44">
        <v>86.20689999999999</v>
      </c>
      <c r="E95" s="45"/>
      <c r="F95" s="7"/>
      <c r="G95" s="44">
        <v>86.20689999999999</v>
      </c>
      <c r="H95" s="7"/>
      <c r="I95" s="7"/>
    </row>
    <row r="96" spans="1:14" ht="78" x14ac:dyDescent="0.25">
      <c r="A96" s="30" t="s">
        <v>200</v>
      </c>
      <c r="B96" s="31" t="s">
        <v>201</v>
      </c>
      <c r="C96" s="37"/>
      <c r="D96" s="44">
        <v>2534.9</v>
      </c>
      <c r="E96" s="45"/>
      <c r="F96" s="7"/>
      <c r="G96" s="44">
        <v>2534.9</v>
      </c>
      <c r="H96" s="7"/>
      <c r="I96" s="7"/>
    </row>
    <row r="97" spans="1:18" ht="46.8" x14ac:dyDescent="0.25">
      <c r="A97" s="30" t="s">
        <v>202</v>
      </c>
      <c r="B97" s="31" t="s">
        <v>203</v>
      </c>
      <c r="C97" s="37"/>
      <c r="D97" s="44">
        <v>15802.7</v>
      </c>
      <c r="E97" s="45"/>
      <c r="F97" s="7"/>
      <c r="G97" s="44">
        <v>3548.9164100000003</v>
      </c>
      <c r="H97" s="7"/>
      <c r="I97" s="7"/>
    </row>
    <row r="98" spans="1:18" ht="93.6" x14ac:dyDescent="0.25">
      <c r="A98" s="32" t="s">
        <v>204</v>
      </c>
      <c r="B98" s="31" t="s">
        <v>205</v>
      </c>
      <c r="C98" s="37"/>
      <c r="D98" s="44">
        <v>1469.7</v>
      </c>
      <c r="E98" s="45"/>
      <c r="F98" s="7"/>
      <c r="G98" s="44">
        <v>1265.94965</v>
      </c>
      <c r="H98" s="7"/>
      <c r="I98" s="7"/>
      <c r="R98" s="8" t="s">
        <v>49</v>
      </c>
    </row>
    <row r="99" spans="1:18" s="15" customFormat="1" ht="46.8" x14ac:dyDescent="0.25">
      <c r="A99" s="30" t="s">
        <v>206</v>
      </c>
      <c r="B99" s="31" t="s">
        <v>207</v>
      </c>
      <c r="C99" s="37"/>
      <c r="D99" s="44">
        <v>5419.9</v>
      </c>
      <c r="E99" s="45"/>
      <c r="F99" s="7"/>
      <c r="G99" s="44">
        <v>5419.9</v>
      </c>
      <c r="H99" s="7"/>
      <c r="I99" s="7"/>
      <c r="R99" s="8"/>
    </row>
    <row r="100" spans="1:18" s="15" customFormat="1" ht="62.4" x14ac:dyDescent="0.25">
      <c r="A100" s="30" t="s">
        <v>208</v>
      </c>
      <c r="B100" s="31" t="s">
        <v>209</v>
      </c>
      <c r="C100" s="37"/>
      <c r="D100" s="44">
        <v>4539.2</v>
      </c>
      <c r="E100" s="45"/>
      <c r="F100" s="7"/>
      <c r="G100" s="44">
        <v>4539.2</v>
      </c>
      <c r="H100" s="7"/>
      <c r="I100" s="7"/>
      <c r="R100" s="8"/>
    </row>
    <row r="101" spans="1:18" s="15" customFormat="1" ht="31.2" x14ac:dyDescent="0.25">
      <c r="A101" s="30" t="s">
        <v>210</v>
      </c>
      <c r="B101" s="31" t="s">
        <v>211</v>
      </c>
      <c r="C101" s="37"/>
      <c r="D101" s="44">
        <v>500</v>
      </c>
      <c r="E101" s="45"/>
      <c r="F101" s="7"/>
      <c r="G101" s="44">
        <v>478.2</v>
      </c>
      <c r="H101" s="7"/>
      <c r="I101" s="7"/>
      <c r="R101" s="8"/>
    </row>
    <row r="102" spans="1:18" s="15" customFormat="1" ht="109.2" x14ac:dyDescent="0.25">
      <c r="A102" s="32" t="s">
        <v>212</v>
      </c>
      <c r="B102" s="31" t="s">
        <v>213</v>
      </c>
      <c r="C102" s="37"/>
      <c r="D102" s="44">
        <v>339.4</v>
      </c>
      <c r="E102" s="45"/>
      <c r="F102" s="7"/>
      <c r="G102" s="44">
        <v>339.4</v>
      </c>
      <c r="H102" s="7"/>
      <c r="I102" s="7"/>
      <c r="R102" s="8"/>
    </row>
    <row r="103" spans="1:18" s="15" customFormat="1" ht="171.6" x14ac:dyDescent="0.25">
      <c r="A103" s="32" t="s">
        <v>214</v>
      </c>
      <c r="B103" s="31" t="s">
        <v>215</v>
      </c>
      <c r="C103" s="37"/>
      <c r="D103" s="44">
        <v>277.5</v>
      </c>
      <c r="E103" s="45"/>
      <c r="F103" s="7"/>
      <c r="G103" s="44">
        <v>277.5</v>
      </c>
      <c r="H103" s="7"/>
      <c r="I103" s="7"/>
      <c r="R103" s="8"/>
    </row>
    <row r="104" spans="1:18" s="15" customFormat="1" ht="31.2" x14ac:dyDescent="0.25">
      <c r="A104" s="30" t="s">
        <v>27</v>
      </c>
      <c r="B104" s="31" t="s">
        <v>216</v>
      </c>
      <c r="C104" s="37"/>
      <c r="D104" s="49">
        <v>218880.25931999998</v>
      </c>
      <c r="E104" s="45"/>
      <c r="F104" s="7"/>
      <c r="G104" s="44">
        <v>206131.38852000001</v>
      </c>
      <c r="H104" s="7"/>
      <c r="I104" s="7"/>
      <c r="K104" s="48"/>
      <c r="R104" s="8"/>
    </row>
    <row r="105" spans="1:18" s="15" customFormat="1" ht="31.2" x14ac:dyDescent="0.25">
      <c r="A105" s="30" t="s">
        <v>217</v>
      </c>
      <c r="B105" s="31" t="s">
        <v>218</v>
      </c>
      <c r="C105" s="37"/>
      <c r="D105" s="44">
        <v>17486.683000000001</v>
      </c>
      <c r="E105" s="45"/>
      <c r="F105" s="7"/>
      <c r="G105" s="44">
        <v>16833.63507</v>
      </c>
      <c r="H105" s="7"/>
      <c r="I105" s="7"/>
      <c r="R105" s="8"/>
    </row>
    <row r="106" spans="1:18" s="15" customFormat="1" ht="46.8" x14ac:dyDescent="0.25">
      <c r="A106" s="30" t="s">
        <v>219</v>
      </c>
      <c r="B106" s="31" t="s">
        <v>220</v>
      </c>
      <c r="C106" s="37"/>
      <c r="D106" s="44">
        <v>363.5</v>
      </c>
      <c r="E106" s="45"/>
      <c r="F106" s="7"/>
      <c r="G106" s="44">
        <v>341.28246999999999</v>
      </c>
      <c r="H106" s="7"/>
      <c r="I106" s="7"/>
      <c r="R106" s="8"/>
    </row>
    <row r="107" spans="1:18" s="15" customFormat="1" ht="46.8" x14ac:dyDescent="0.25">
      <c r="A107" s="30" t="s">
        <v>221</v>
      </c>
      <c r="B107" s="31" t="s">
        <v>222</v>
      </c>
      <c r="C107" s="37"/>
      <c r="D107" s="44">
        <v>2.9279999999999999</v>
      </c>
      <c r="E107" s="45"/>
      <c r="F107" s="7"/>
      <c r="G107" s="44">
        <v>0</v>
      </c>
      <c r="H107" s="7"/>
      <c r="I107" s="7"/>
      <c r="R107" s="8"/>
    </row>
    <row r="108" spans="1:18" s="15" customFormat="1" ht="62.4" x14ac:dyDescent="0.25">
      <c r="A108" s="30" t="s">
        <v>223</v>
      </c>
      <c r="B108" s="31" t="s">
        <v>224</v>
      </c>
      <c r="C108" s="37"/>
      <c r="D108" s="44">
        <v>6.2</v>
      </c>
      <c r="E108" s="45"/>
      <c r="F108" s="7"/>
      <c r="G108" s="44">
        <v>3.0984799999999999</v>
      </c>
      <c r="H108" s="7"/>
      <c r="I108" s="7"/>
      <c r="R108" s="8"/>
    </row>
    <row r="109" spans="1:18" s="15" customFormat="1" ht="31.2" x14ac:dyDescent="0.25">
      <c r="A109" s="30" t="s">
        <v>28</v>
      </c>
      <c r="B109" s="31" t="s">
        <v>225</v>
      </c>
      <c r="C109" s="37"/>
      <c r="D109" s="49">
        <v>2096.9</v>
      </c>
      <c r="E109" s="45"/>
      <c r="F109" s="7"/>
      <c r="G109" s="44">
        <v>2039.9</v>
      </c>
      <c r="H109" s="7"/>
      <c r="I109" s="7"/>
      <c r="R109" s="8"/>
    </row>
    <row r="110" spans="1:18" s="15" customFormat="1" ht="78" x14ac:dyDescent="0.25">
      <c r="A110" s="30" t="s">
        <v>29</v>
      </c>
      <c r="B110" s="31" t="s">
        <v>226</v>
      </c>
      <c r="C110" s="37"/>
      <c r="D110" s="49">
        <v>1964.1</v>
      </c>
      <c r="E110" s="45"/>
      <c r="F110" s="7"/>
      <c r="G110" s="44">
        <v>1912.4636399999999</v>
      </c>
      <c r="H110" s="7"/>
      <c r="I110" s="7"/>
      <c r="K110" s="8"/>
      <c r="R110" s="8"/>
    </row>
    <row r="111" spans="1:18" s="15" customFormat="1" ht="31.2" x14ac:dyDescent="0.25">
      <c r="A111" s="30" t="s">
        <v>30</v>
      </c>
      <c r="B111" s="31" t="s">
        <v>227</v>
      </c>
      <c r="C111" s="37"/>
      <c r="D111" s="49">
        <v>132.80000000000001</v>
      </c>
      <c r="E111" s="45"/>
      <c r="F111" s="7"/>
      <c r="G111" s="44">
        <v>127.48636</v>
      </c>
      <c r="H111" s="7"/>
      <c r="I111" s="7"/>
      <c r="K111" s="8"/>
      <c r="R111" s="8"/>
    </row>
    <row r="112" spans="1:18" s="15" customFormat="1" ht="46.8" x14ac:dyDescent="0.25">
      <c r="A112" s="30" t="s">
        <v>228</v>
      </c>
      <c r="B112" s="31" t="s">
        <v>229</v>
      </c>
      <c r="C112" s="37"/>
      <c r="D112" s="49">
        <v>23030.7</v>
      </c>
      <c r="E112" s="45"/>
      <c r="F112" s="7"/>
      <c r="G112" s="44">
        <v>20022.97752</v>
      </c>
      <c r="H112" s="7"/>
      <c r="I112" s="7"/>
      <c r="R112" s="8"/>
    </row>
    <row r="113" spans="1:18" s="15" customFormat="1" ht="31.2" x14ac:dyDescent="0.25">
      <c r="A113" s="30" t="s">
        <v>31</v>
      </c>
      <c r="B113" s="31" t="s">
        <v>230</v>
      </c>
      <c r="C113" s="37"/>
      <c r="D113" s="49">
        <v>22480</v>
      </c>
      <c r="E113" s="45"/>
      <c r="F113" s="7"/>
      <c r="G113" s="44">
        <v>19812.664980000001</v>
      </c>
      <c r="H113" s="7"/>
      <c r="I113" s="7"/>
      <c r="K113" s="8"/>
      <c r="R113" s="8"/>
    </row>
    <row r="114" spans="1:18" s="15" customFormat="1" ht="15.6" x14ac:dyDescent="0.25">
      <c r="A114" s="30" t="s">
        <v>32</v>
      </c>
      <c r="B114" s="31" t="s">
        <v>231</v>
      </c>
      <c r="C114" s="37"/>
      <c r="D114" s="49">
        <v>550.70000000000005</v>
      </c>
      <c r="E114" s="45"/>
      <c r="F114" s="7"/>
      <c r="G114" s="44">
        <v>210.31254000000001</v>
      </c>
      <c r="H114" s="7"/>
      <c r="I114" s="7"/>
      <c r="K114" s="8"/>
      <c r="R114" s="8"/>
    </row>
    <row r="115" spans="1:18" s="15" customFormat="1" ht="31.2" x14ac:dyDescent="0.25">
      <c r="A115" s="30" t="s">
        <v>33</v>
      </c>
      <c r="B115" s="31" t="s">
        <v>232</v>
      </c>
      <c r="C115" s="37"/>
      <c r="D115" s="49">
        <v>166347.42832000001</v>
      </c>
      <c r="E115" s="45"/>
      <c r="F115" s="7"/>
      <c r="G115" s="44">
        <v>157886.45515999998</v>
      </c>
      <c r="H115" s="7"/>
      <c r="I115" s="7"/>
      <c r="R115" s="8"/>
    </row>
    <row r="116" spans="1:18" s="15" customFormat="1" ht="46.8" x14ac:dyDescent="0.25">
      <c r="A116" s="30" t="s">
        <v>233</v>
      </c>
      <c r="B116" s="31" t="s">
        <v>234</v>
      </c>
      <c r="C116" s="37"/>
      <c r="D116" s="44">
        <v>611.29999999999995</v>
      </c>
      <c r="E116" s="45"/>
      <c r="F116" s="7"/>
      <c r="G116" s="44">
        <v>587.70000000000005</v>
      </c>
      <c r="H116" s="7"/>
      <c r="I116" s="7"/>
      <c r="R116" s="8"/>
    </row>
    <row r="117" spans="1:18" s="15" customFormat="1" ht="31.2" x14ac:dyDescent="0.25">
      <c r="A117" s="30" t="s">
        <v>235</v>
      </c>
      <c r="B117" s="31" t="s">
        <v>236</v>
      </c>
      <c r="C117" s="37"/>
      <c r="D117" s="44">
        <v>7.51</v>
      </c>
      <c r="E117" s="45"/>
      <c r="F117" s="7"/>
      <c r="G117" s="44">
        <v>6.9947400000000002</v>
      </c>
      <c r="H117" s="7"/>
      <c r="I117" s="7"/>
      <c r="R117" s="8"/>
    </row>
    <row r="118" spans="1:18" s="15" customFormat="1" ht="31.2" x14ac:dyDescent="0.25">
      <c r="A118" s="30" t="s">
        <v>237</v>
      </c>
      <c r="B118" s="31" t="s">
        <v>238</v>
      </c>
      <c r="C118" s="37"/>
      <c r="D118" s="44">
        <v>29437.9</v>
      </c>
      <c r="E118" s="45"/>
      <c r="F118" s="7"/>
      <c r="G118" s="44">
        <v>26488.883020000001</v>
      </c>
      <c r="H118" s="7"/>
      <c r="I118" s="7"/>
      <c r="R118" s="8"/>
    </row>
    <row r="119" spans="1:18" s="15" customFormat="1" ht="31.2" x14ac:dyDescent="0.25">
      <c r="A119" s="30" t="s">
        <v>239</v>
      </c>
      <c r="B119" s="31" t="s">
        <v>240</v>
      </c>
      <c r="C119" s="37"/>
      <c r="D119" s="44">
        <v>572</v>
      </c>
      <c r="E119" s="45"/>
      <c r="F119" s="7"/>
      <c r="G119" s="44">
        <v>313.62059999999997</v>
      </c>
      <c r="H119" s="7"/>
      <c r="I119" s="7"/>
      <c r="R119" s="8"/>
    </row>
    <row r="120" spans="1:18" s="15" customFormat="1" ht="31.2" x14ac:dyDescent="0.25">
      <c r="A120" s="30" t="s">
        <v>241</v>
      </c>
      <c r="B120" s="31" t="s">
        <v>242</v>
      </c>
      <c r="C120" s="37"/>
      <c r="D120" s="44">
        <v>6762.9</v>
      </c>
      <c r="E120" s="45"/>
      <c r="F120" s="7"/>
      <c r="G120" s="44">
        <v>6689.9322400000001</v>
      </c>
      <c r="H120" s="7"/>
      <c r="I120" s="7"/>
      <c r="R120" s="8"/>
    </row>
    <row r="121" spans="1:18" s="15" customFormat="1" ht="46.8" x14ac:dyDescent="0.25">
      <c r="A121" s="30" t="s">
        <v>243</v>
      </c>
      <c r="B121" s="31" t="s">
        <v>244</v>
      </c>
      <c r="C121" s="37"/>
      <c r="D121" s="44">
        <v>3548</v>
      </c>
      <c r="E121" s="45"/>
      <c r="F121" s="7"/>
      <c r="G121" s="44">
        <v>3512.2970099999998</v>
      </c>
      <c r="H121" s="7"/>
      <c r="I121" s="7"/>
      <c r="R121" s="8"/>
    </row>
    <row r="122" spans="1:18" s="15" customFormat="1" ht="31.2" x14ac:dyDescent="0.25">
      <c r="A122" s="30" t="s">
        <v>245</v>
      </c>
      <c r="B122" s="31" t="s">
        <v>246</v>
      </c>
      <c r="C122" s="37"/>
      <c r="D122" s="44">
        <v>128.57</v>
      </c>
      <c r="E122" s="45"/>
      <c r="F122" s="7"/>
      <c r="G122" s="44">
        <v>120.3</v>
      </c>
      <c r="H122" s="7"/>
      <c r="I122" s="7"/>
      <c r="R122" s="8"/>
    </row>
    <row r="123" spans="1:18" s="15" customFormat="1" ht="15.6" x14ac:dyDescent="0.25">
      <c r="A123" s="30" t="s">
        <v>247</v>
      </c>
      <c r="B123" s="31" t="s">
        <v>248</v>
      </c>
      <c r="C123" s="37"/>
      <c r="D123" s="44">
        <v>132.12661</v>
      </c>
      <c r="E123" s="45"/>
      <c r="F123" s="7"/>
      <c r="G123" s="44">
        <v>123.6</v>
      </c>
      <c r="H123" s="7"/>
      <c r="I123" s="7"/>
      <c r="R123" s="8"/>
    </row>
    <row r="124" spans="1:18" s="15" customFormat="1" ht="31.2" x14ac:dyDescent="0.25">
      <c r="A124" s="30" t="s">
        <v>249</v>
      </c>
      <c r="B124" s="31" t="s">
        <v>250</v>
      </c>
      <c r="C124" s="37"/>
      <c r="D124" s="44">
        <v>1.6359699999999999</v>
      </c>
      <c r="E124" s="45"/>
      <c r="F124" s="7"/>
      <c r="G124" s="44">
        <v>1.3249000000000002</v>
      </c>
      <c r="H124" s="7"/>
      <c r="I124" s="7"/>
      <c r="R124" s="8"/>
    </row>
    <row r="125" spans="1:18" s="15" customFormat="1" ht="31.2" x14ac:dyDescent="0.25">
      <c r="A125" s="30" t="s">
        <v>251</v>
      </c>
      <c r="B125" s="31" t="s">
        <v>252</v>
      </c>
      <c r="C125" s="37"/>
      <c r="D125" s="44">
        <v>361.30041999999997</v>
      </c>
      <c r="E125" s="45"/>
      <c r="F125" s="7"/>
      <c r="G125" s="44">
        <v>361.30040000000002</v>
      </c>
      <c r="H125" s="7"/>
      <c r="I125" s="7"/>
      <c r="R125" s="8"/>
    </row>
    <row r="126" spans="1:18" s="15" customFormat="1" ht="31.2" x14ac:dyDescent="0.25">
      <c r="A126" s="30" t="s">
        <v>253</v>
      </c>
      <c r="B126" s="31" t="s">
        <v>254</v>
      </c>
      <c r="C126" s="37"/>
      <c r="D126" s="44">
        <v>225.9</v>
      </c>
      <c r="E126" s="45"/>
      <c r="F126" s="7"/>
      <c r="G126" s="44">
        <v>182.13363000000001</v>
      </c>
      <c r="H126" s="7"/>
      <c r="I126" s="7"/>
      <c r="R126" s="8"/>
    </row>
    <row r="127" spans="1:18" s="15" customFormat="1" ht="78" x14ac:dyDescent="0.25">
      <c r="A127" s="30" t="s">
        <v>255</v>
      </c>
      <c r="B127" s="31" t="s">
        <v>256</v>
      </c>
      <c r="C127" s="37"/>
      <c r="D127" s="44">
        <v>5.3</v>
      </c>
      <c r="E127" s="45"/>
      <c r="F127" s="7"/>
      <c r="G127" s="44">
        <v>0.11</v>
      </c>
      <c r="H127" s="7"/>
      <c r="I127" s="7"/>
      <c r="R127" s="8"/>
    </row>
    <row r="128" spans="1:18" s="15" customFormat="1" ht="78" x14ac:dyDescent="0.25">
      <c r="A128" s="30" t="s">
        <v>257</v>
      </c>
      <c r="B128" s="31" t="s">
        <v>258</v>
      </c>
      <c r="C128" s="37"/>
      <c r="D128" s="44">
        <v>7.6</v>
      </c>
      <c r="E128" s="45"/>
      <c r="F128" s="7"/>
      <c r="G128" s="44">
        <v>5.8212999999999999</v>
      </c>
      <c r="H128" s="7"/>
      <c r="I128" s="7"/>
      <c r="R128" s="8"/>
    </row>
    <row r="129" spans="1:18" s="15" customFormat="1" ht="46.8" x14ac:dyDescent="0.25">
      <c r="A129" s="30" t="s">
        <v>259</v>
      </c>
      <c r="B129" s="31" t="s">
        <v>260</v>
      </c>
      <c r="C129" s="37"/>
      <c r="D129" s="44">
        <v>148.39400000000001</v>
      </c>
      <c r="E129" s="45"/>
      <c r="F129" s="7"/>
      <c r="G129" s="44">
        <v>148.39400000000001</v>
      </c>
      <c r="H129" s="7"/>
      <c r="I129" s="7"/>
      <c r="R129" s="8"/>
    </row>
    <row r="130" spans="1:18" s="15" customFormat="1" ht="62.4" x14ac:dyDescent="0.25">
      <c r="A130" s="30" t="s">
        <v>261</v>
      </c>
      <c r="B130" s="31" t="s">
        <v>262</v>
      </c>
      <c r="C130" s="37"/>
      <c r="D130" s="44">
        <v>26.606999999999999</v>
      </c>
      <c r="E130" s="45"/>
      <c r="F130" s="7"/>
      <c r="G130" s="44">
        <v>26.606999999999999</v>
      </c>
      <c r="H130" s="7"/>
      <c r="I130" s="7"/>
      <c r="R130" s="8"/>
    </row>
    <row r="131" spans="1:18" s="15" customFormat="1" ht="62.4" x14ac:dyDescent="0.25">
      <c r="A131" s="30" t="s">
        <v>263</v>
      </c>
      <c r="B131" s="31" t="s">
        <v>264</v>
      </c>
      <c r="C131" s="37"/>
      <c r="D131" s="44">
        <v>22.1</v>
      </c>
      <c r="E131" s="45"/>
      <c r="F131" s="7"/>
      <c r="G131" s="44">
        <v>19.649349999999998</v>
      </c>
      <c r="H131" s="7"/>
      <c r="I131" s="7"/>
      <c r="R131" s="8"/>
    </row>
    <row r="132" spans="1:18" s="15" customFormat="1" ht="31.2" x14ac:dyDescent="0.25">
      <c r="A132" s="30" t="s">
        <v>265</v>
      </c>
      <c r="B132" s="31" t="s">
        <v>266</v>
      </c>
      <c r="C132" s="37"/>
      <c r="D132" s="44">
        <v>5.8</v>
      </c>
      <c r="E132" s="45"/>
      <c r="F132" s="7"/>
      <c r="G132" s="44">
        <v>3.23725</v>
      </c>
      <c r="H132" s="7"/>
      <c r="I132" s="7"/>
      <c r="R132" s="8"/>
    </row>
    <row r="133" spans="1:18" s="15" customFormat="1" ht="78" x14ac:dyDescent="0.25">
      <c r="A133" s="30" t="s">
        <v>267</v>
      </c>
      <c r="B133" s="31" t="s">
        <v>268</v>
      </c>
      <c r="C133" s="37"/>
      <c r="D133" s="44">
        <v>13.546799999999999</v>
      </c>
      <c r="E133" s="45"/>
      <c r="F133" s="7"/>
      <c r="G133" s="44">
        <v>13.6</v>
      </c>
      <c r="H133" s="7"/>
      <c r="I133" s="7"/>
      <c r="R133" s="8"/>
    </row>
    <row r="134" spans="1:18" s="15" customFormat="1" ht="78" x14ac:dyDescent="0.25">
      <c r="A134" s="30" t="s">
        <v>269</v>
      </c>
      <c r="B134" s="31" t="s">
        <v>270</v>
      </c>
      <c r="C134" s="37"/>
      <c r="D134" s="44">
        <v>23.4</v>
      </c>
      <c r="E134" s="45"/>
      <c r="F134" s="7"/>
      <c r="G134" s="44">
        <v>23.4</v>
      </c>
      <c r="H134" s="7"/>
      <c r="I134" s="7"/>
      <c r="R134" s="8"/>
    </row>
    <row r="135" spans="1:18" s="15" customFormat="1" ht="46.8" x14ac:dyDescent="0.25">
      <c r="A135" s="30" t="s">
        <v>271</v>
      </c>
      <c r="B135" s="31" t="s">
        <v>272</v>
      </c>
      <c r="C135" s="37"/>
      <c r="D135" s="44">
        <v>280.5</v>
      </c>
      <c r="E135" s="45"/>
      <c r="F135" s="7"/>
      <c r="G135" s="44">
        <v>265.20494000000002</v>
      </c>
      <c r="H135" s="7"/>
      <c r="I135" s="7"/>
      <c r="R135" s="8"/>
    </row>
    <row r="136" spans="1:18" s="15" customFormat="1" ht="31.2" x14ac:dyDescent="0.25">
      <c r="A136" s="30" t="s">
        <v>273</v>
      </c>
      <c r="B136" s="31" t="s">
        <v>274</v>
      </c>
      <c r="C136" s="37"/>
      <c r="D136" s="49">
        <v>37214.754000000001</v>
      </c>
      <c r="E136" s="45"/>
      <c r="F136" s="7"/>
      <c r="G136" s="44">
        <v>32867.972229999999</v>
      </c>
      <c r="H136" s="7"/>
      <c r="I136" s="7"/>
      <c r="R136" s="8"/>
    </row>
    <row r="137" spans="1:18" s="15" customFormat="1" ht="15.6" x14ac:dyDescent="0.25">
      <c r="A137" s="30" t="s">
        <v>275</v>
      </c>
      <c r="B137" s="31" t="s">
        <v>276</v>
      </c>
      <c r="C137" s="37"/>
      <c r="D137" s="44">
        <v>158.6</v>
      </c>
      <c r="E137" s="45"/>
      <c r="F137" s="7"/>
      <c r="G137" s="44">
        <v>126.624</v>
      </c>
      <c r="H137" s="7"/>
      <c r="I137" s="7"/>
      <c r="R137" s="8"/>
    </row>
    <row r="138" spans="1:18" s="15" customFormat="1" ht="31.2" x14ac:dyDescent="0.25">
      <c r="A138" s="30" t="s">
        <v>277</v>
      </c>
      <c r="B138" s="31" t="s">
        <v>278</v>
      </c>
      <c r="C138" s="37"/>
      <c r="D138" s="44">
        <v>81.599999999999994</v>
      </c>
      <c r="E138" s="45"/>
      <c r="F138" s="7"/>
      <c r="G138" s="44">
        <v>0</v>
      </c>
      <c r="H138" s="7"/>
      <c r="I138" s="7"/>
      <c r="R138" s="8"/>
    </row>
    <row r="139" spans="1:18" s="15" customFormat="1" ht="31.2" x14ac:dyDescent="0.25">
      <c r="A139" s="30" t="s">
        <v>279</v>
      </c>
      <c r="B139" s="31" t="s">
        <v>280</v>
      </c>
      <c r="C139" s="37"/>
      <c r="D139" s="44">
        <v>3.7</v>
      </c>
      <c r="E139" s="45"/>
      <c r="F139" s="7"/>
      <c r="G139" s="44">
        <v>1.8669</v>
      </c>
      <c r="H139" s="7"/>
      <c r="I139" s="7"/>
      <c r="R139" s="8"/>
    </row>
    <row r="140" spans="1:18" s="15" customFormat="1" ht="78" x14ac:dyDescent="0.25">
      <c r="A140" s="30" t="s">
        <v>281</v>
      </c>
      <c r="B140" s="31" t="s">
        <v>282</v>
      </c>
      <c r="C140" s="37"/>
      <c r="D140" s="44">
        <v>22458.799999999999</v>
      </c>
      <c r="E140" s="45"/>
      <c r="F140" s="7"/>
      <c r="G140" s="44">
        <v>22458.799999999999</v>
      </c>
      <c r="H140" s="7"/>
      <c r="I140" s="7"/>
      <c r="R140" s="8"/>
    </row>
    <row r="141" spans="1:18" s="15" customFormat="1" ht="46.8" x14ac:dyDescent="0.25">
      <c r="A141" s="30" t="s">
        <v>283</v>
      </c>
      <c r="B141" s="31" t="s">
        <v>284</v>
      </c>
      <c r="C141" s="37"/>
      <c r="D141" s="44">
        <v>337.4</v>
      </c>
      <c r="E141" s="45"/>
      <c r="F141" s="7"/>
      <c r="G141" s="44">
        <v>337.4</v>
      </c>
      <c r="H141" s="7"/>
      <c r="I141" s="7"/>
      <c r="R141" s="8"/>
    </row>
    <row r="142" spans="1:18" s="15" customFormat="1" ht="78" x14ac:dyDescent="0.25">
      <c r="A142" s="30" t="s">
        <v>285</v>
      </c>
      <c r="B142" s="31" t="s">
        <v>286</v>
      </c>
      <c r="C142" s="37"/>
      <c r="D142" s="44">
        <v>119.9</v>
      </c>
      <c r="E142" s="45"/>
      <c r="F142" s="7"/>
      <c r="G142" s="44">
        <v>119.9</v>
      </c>
      <c r="H142" s="7"/>
      <c r="I142" s="7"/>
      <c r="R142" s="8"/>
    </row>
    <row r="143" spans="1:18" s="15" customFormat="1" ht="46.8" x14ac:dyDescent="0.25">
      <c r="A143" s="30" t="s">
        <v>287</v>
      </c>
      <c r="B143" s="31" t="s">
        <v>288</v>
      </c>
      <c r="C143" s="37"/>
      <c r="D143" s="44">
        <v>207.6</v>
      </c>
      <c r="E143" s="45"/>
      <c r="F143" s="7"/>
      <c r="G143" s="44">
        <v>207.6</v>
      </c>
      <c r="H143" s="7"/>
      <c r="I143" s="7"/>
      <c r="R143" s="8"/>
    </row>
    <row r="144" spans="1:18" s="15" customFormat="1" ht="31.2" x14ac:dyDescent="0.25">
      <c r="A144" s="30" t="s">
        <v>289</v>
      </c>
      <c r="B144" s="31" t="s">
        <v>290</v>
      </c>
      <c r="C144" s="37"/>
      <c r="D144" s="44">
        <v>10.254</v>
      </c>
      <c r="E144" s="45"/>
      <c r="F144" s="7"/>
      <c r="G144" s="44">
        <v>9.8072700000000008</v>
      </c>
      <c r="H144" s="7"/>
      <c r="I144" s="7"/>
      <c r="R144" s="8"/>
    </row>
    <row r="145" spans="1:18" s="15" customFormat="1" ht="78" x14ac:dyDescent="0.25">
      <c r="A145" s="30" t="s">
        <v>291</v>
      </c>
      <c r="B145" s="31" t="s">
        <v>292</v>
      </c>
      <c r="C145" s="37"/>
      <c r="D145" s="44">
        <v>13356.4</v>
      </c>
      <c r="E145" s="45"/>
      <c r="F145" s="7"/>
      <c r="G145" s="44">
        <v>9270</v>
      </c>
      <c r="H145" s="7"/>
      <c r="I145" s="7"/>
      <c r="R145" s="8"/>
    </row>
    <row r="146" spans="1:18" s="15" customFormat="1" ht="78" x14ac:dyDescent="0.25">
      <c r="A146" s="30" t="s">
        <v>293</v>
      </c>
      <c r="B146" s="31" t="s">
        <v>294</v>
      </c>
      <c r="C146" s="37"/>
      <c r="D146" s="44">
        <v>236.3</v>
      </c>
      <c r="E146" s="45"/>
      <c r="F146" s="7"/>
      <c r="G146" s="44">
        <v>92.434060000000002</v>
      </c>
      <c r="H146" s="7"/>
      <c r="I146" s="7"/>
      <c r="R146" s="8"/>
    </row>
    <row r="147" spans="1:18" s="15" customFormat="1" ht="15.6" x14ac:dyDescent="0.25">
      <c r="A147" s="30" t="s">
        <v>295</v>
      </c>
      <c r="B147" s="31" t="s">
        <v>296</v>
      </c>
      <c r="C147" s="37"/>
      <c r="D147" s="44">
        <v>240</v>
      </c>
      <c r="E147" s="45"/>
      <c r="F147" s="7"/>
      <c r="G147" s="44">
        <v>240</v>
      </c>
      <c r="H147" s="7"/>
      <c r="I147" s="7"/>
      <c r="R147" s="8"/>
    </row>
    <row r="148" spans="1:18" s="15" customFormat="1" ht="15.6" x14ac:dyDescent="0.25">
      <c r="A148" s="30" t="s">
        <v>297</v>
      </c>
      <c r="B148" s="31" t="s">
        <v>298</v>
      </c>
      <c r="C148" s="37"/>
      <c r="D148" s="44">
        <v>4.2</v>
      </c>
      <c r="E148" s="45"/>
      <c r="F148" s="7"/>
      <c r="G148" s="44">
        <v>3.54</v>
      </c>
      <c r="H148" s="7"/>
      <c r="I148" s="7"/>
      <c r="R148" s="8"/>
    </row>
    <row r="149" spans="1:18" s="15" customFormat="1" ht="78" x14ac:dyDescent="0.25">
      <c r="A149" s="30" t="s">
        <v>299</v>
      </c>
      <c r="B149" s="31" t="s">
        <v>300</v>
      </c>
      <c r="C149" s="37"/>
      <c r="D149" s="49">
        <v>596.4</v>
      </c>
      <c r="E149" s="45"/>
      <c r="F149" s="7"/>
      <c r="G149" s="44">
        <v>519.6</v>
      </c>
      <c r="H149" s="7"/>
      <c r="I149" s="7"/>
      <c r="R149" s="8"/>
    </row>
    <row r="150" spans="1:18" s="15" customFormat="1" ht="78" x14ac:dyDescent="0.25">
      <c r="A150" s="30" t="s">
        <v>301</v>
      </c>
      <c r="B150" s="31" t="s">
        <v>302</v>
      </c>
      <c r="C150" s="37"/>
      <c r="D150" s="49">
        <v>387</v>
      </c>
      <c r="E150" s="45"/>
      <c r="F150" s="7"/>
      <c r="G150" s="44">
        <v>286.5951</v>
      </c>
      <c r="H150" s="7"/>
      <c r="I150" s="7"/>
      <c r="R150" s="8"/>
    </row>
    <row r="151" spans="1:18" s="15" customFormat="1" ht="78" x14ac:dyDescent="0.25">
      <c r="A151" s="30" t="s">
        <v>303</v>
      </c>
      <c r="B151" s="31" t="s">
        <v>304</v>
      </c>
      <c r="C151" s="37"/>
      <c r="D151" s="44">
        <v>57710.13</v>
      </c>
      <c r="E151" s="45"/>
      <c r="F151" s="7"/>
      <c r="G151" s="44">
        <v>57672.612159999997</v>
      </c>
      <c r="H151" s="7"/>
      <c r="I151" s="7"/>
      <c r="R151" s="8"/>
    </row>
    <row r="152" spans="1:18" s="15" customFormat="1" ht="78" x14ac:dyDescent="0.25">
      <c r="A152" s="30" t="s">
        <v>305</v>
      </c>
      <c r="B152" s="31" t="s">
        <v>306</v>
      </c>
      <c r="C152" s="37"/>
      <c r="D152" s="44">
        <v>433.2</v>
      </c>
      <c r="E152" s="45"/>
      <c r="F152" s="7"/>
      <c r="G152" s="44">
        <v>300.4153</v>
      </c>
      <c r="H152" s="7"/>
      <c r="I152" s="7"/>
      <c r="R152" s="8"/>
    </row>
    <row r="153" spans="1:18" s="15" customFormat="1" ht="78" x14ac:dyDescent="0.25">
      <c r="A153" s="30" t="s">
        <v>307</v>
      </c>
      <c r="B153" s="31" t="s">
        <v>308</v>
      </c>
      <c r="C153" s="37"/>
      <c r="D153" s="44">
        <v>2486</v>
      </c>
      <c r="E153" s="45"/>
      <c r="F153" s="7"/>
      <c r="G153" s="44">
        <v>2372.16597</v>
      </c>
      <c r="H153" s="7"/>
      <c r="I153" s="7"/>
      <c r="R153" s="8"/>
    </row>
    <row r="154" spans="1:18" s="15" customFormat="1" ht="78" x14ac:dyDescent="0.25">
      <c r="A154" s="30" t="s">
        <v>309</v>
      </c>
      <c r="B154" s="31" t="s">
        <v>310</v>
      </c>
      <c r="C154" s="37"/>
      <c r="D154" s="44">
        <v>561.79999999999995</v>
      </c>
      <c r="E154" s="45"/>
      <c r="F154" s="7"/>
      <c r="G154" s="44">
        <v>560.50893999999994</v>
      </c>
      <c r="H154" s="7"/>
      <c r="I154" s="7"/>
      <c r="R154" s="8"/>
    </row>
    <row r="155" spans="1:18" s="15" customFormat="1" ht="78" x14ac:dyDescent="0.25">
      <c r="A155" s="30" t="s">
        <v>311</v>
      </c>
      <c r="B155" s="31" t="s">
        <v>312</v>
      </c>
      <c r="C155" s="37"/>
      <c r="D155" s="44">
        <v>6450.7</v>
      </c>
      <c r="E155" s="45"/>
      <c r="F155" s="7"/>
      <c r="G155" s="44">
        <v>6450.7</v>
      </c>
      <c r="H155" s="7"/>
      <c r="I155" s="7"/>
      <c r="R155" s="8"/>
    </row>
    <row r="156" spans="1:18" s="15" customFormat="1" ht="31.2" x14ac:dyDescent="0.25">
      <c r="A156" s="30" t="s">
        <v>313</v>
      </c>
      <c r="B156" s="31" t="s">
        <v>314</v>
      </c>
      <c r="C156" s="37"/>
      <c r="D156" s="44">
        <v>16.600000000000001</v>
      </c>
      <c r="E156" s="45"/>
      <c r="F156" s="7"/>
      <c r="G156" s="44">
        <v>15.439680000000001</v>
      </c>
      <c r="H156" s="7"/>
      <c r="I156" s="7"/>
      <c r="R156" s="8"/>
    </row>
    <row r="157" spans="1:18" s="15" customFormat="1" ht="78" x14ac:dyDescent="0.25">
      <c r="A157" s="30" t="s">
        <v>315</v>
      </c>
      <c r="B157" s="31" t="s">
        <v>316</v>
      </c>
      <c r="C157" s="37"/>
      <c r="D157" s="44">
        <v>406.2</v>
      </c>
      <c r="E157" s="45"/>
      <c r="F157" s="7"/>
      <c r="G157" s="44">
        <v>403.80079999999998</v>
      </c>
      <c r="H157" s="7"/>
      <c r="I157" s="7"/>
      <c r="R157" s="8"/>
    </row>
    <row r="158" spans="1:18" s="15" customFormat="1" ht="78" x14ac:dyDescent="0.25">
      <c r="A158" s="30" t="s">
        <v>317</v>
      </c>
      <c r="B158" s="31" t="s">
        <v>318</v>
      </c>
      <c r="C158" s="37"/>
      <c r="D158" s="44">
        <v>107.2</v>
      </c>
      <c r="E158" s="45"/>
      <c r="F158" s="7"/>
      <c r="G158" s="44">
        <v>48.516239999999996</v>
      </c>
      <c r="H158" s="7"/>
      <c r="I158" s="7"/>
      <c r="R158" s="8"/>
    </row>
    <row r="159" spans="1:18" s="15" customFormat="1" ht="62.4" x14ac:dyDescent="0.25">
      <c r="A159" s="30" t="s">
        <v>319</v>
      </c>
      <c r="B159" s="31" t="s">
        <v>320</v>
      </c>
      <c r="C159" s="37"/>
      <c r="D159" s="44">
        <v>13685</v>
      </c>
      <c r="E159" s="45"/>
      <c r="F159" s="7"/>
      <c r="G159" s="44">
        <v>13685</v>
      </c>
      <c r="H159" s="7"/>
      <c r="I159" s="7"/>
      <c r="R159" s="8"/>
    </row>
    <row r="160" spans="1:18" s="15" customFormat="1" ht="15.6" x14ac:dyDescent="0.25">
      <c r="A160" s="30" t="s">
        <v>321</v>
      </c>
      <c r="B160" s="31" t="s">
        <v>322</v>
      </c>
      <c r="C160" s="37"/>
      <c r="D160" s="44">
        <v>3674.8</v>
      </c>
      <c r="E160" s="45"/>
      <c r="F160" s="7"/>
      <c r="G160" s="44">
        <v>3534.9740200000001</v>
      </c>
      <c r="H160" s="7"/>
      <c r="I160" s="7"/>
      <c r="R160" s="8"/>
    </row>
    <row r="161" spans="1:18" s="15" customFormat="1" ht="31.2" x14ac:dyDescent="0.25">
      <c r="A161" s="30" t="s">
        <v>323</v>
      </c>
      <c r="B161" s="31" t="s">
        <v>324</v>
      </c>
      <c r="C161" s="37"/>
      <c r="D161" s="44">
        <v>0.1</v>
      </c>
      <c r="E161" s="45"/>
      <c r="F161" s="7"/>
      <c r="G161" s="44">
        <v>6.6680000000000003E-2</v>
      </c>
      <c r="H161" s="7"/>
      <c r="I161" s="7"/>
      <c r="R161" s="8"/>
    </row>
    <row r="162" spans="1:18" s="15" customFormat="1" ht="93.6" x14ac:dyDescent="0.25">
      <c r="A162" s="32" t="s">
        <v>325</v>
      </c>
      <c r="B162" s="31" t="s">
        <v>326</v>
      </c>
      <c r="C162" s="37"/>
      <c r="D162" s="44">
        <v>53.8</v>
      </c>
      <c r="E162" s="45"/>
      <c r="F162" s="7"/>
      <c r="G162" s="44">
        <v>53.8</v>
      </c>
      <c r="H162" s="7"/>
      <c r="I162" s="7"/>
      <c r="R162" s="8"/>
    </row>
    <row r="163" spans="1:18" s="15" customFormat="1" ht="46.8" x14ac:dyDescent="0.25">
      <c r="A163" s="30" t="s">
        <v>327</v>
      </c>
      <c r="B163" s="31" t="s">
        <v>328</v>
      </c>
      <c r="C163" s="37"/>
      <c r="D163" s="44">
        <v>18</v>
      </c>
      <c r="E163" s="45"/>
      <c r="F163" s="7"/>
      <c r="G163" s="44">
        <v>18</v>
      </c>
      <c r="H163" s="7"/>
      <c r="I163" s="7"/>
      <c r="R163" s="8"/>
    </row>
    <row r="164" spans="1:18" s="15" customFormat="1" ht="31.2" x14ac:dyDescent="0.25">
      <c r="A164" s="30" t="s">
        <v>329</v>
      </c>
      <c r="B164" s="31" t="s">
        <v>330</v>
      </c>
      <c r="C164" s="37"/>
      <c r="D164" s="44">
        <v>0.3</v>
      </c>
      <c r="E164" s="45"/>
      <c r="F164" s="7"/>
      <c r="G164" s="44">
        <v>0.26545999999999997</v>
      </c>
      <c r="H164" s="7"/>
      <c r="I164" s="7"/>
      <c r="R164" s="8"/>
    </row>
    <row r="165" spans="1:18" s="15" customFormat="1" ht="62.4" x14ac:dyDescent="0.25">
      <c r="A165" s="30" t="s">
        <v>331</v>
      </c>
      <c r="B165" s="31" t="s">
        <v>332</v>
      </c>
      <c r="C165" s="37"/>
      <c r="D165" s="44">
        <v>19.82</v>
      </c>
      <c r="E165" s="45"/>
      <c r="F165" s="7"/>
      <c r="G165" s="44">
        <v>0</v>
      </c>
      <c r="H165" s="7"/>
      <c r="I165" s="7"/>
      <c r="R165" s="8"/>
    </row>
    <row r="166" spans="1:18" s="15" customFormat="1" ht="15.6" x14ac:dyDescent="0.25">
      <c r="A166" s="30" t="s">
        <v>333</v>
      </c>
      <c r="B166" s="31" t="s">
        <v>334</v>
      </c>
      <c r="C166" s="37"/>
      <c r="D166" s="44">
        <v>1.1000000000000001</v>
      </c>
      <c r="E166" s="45"/>
      <c r="F166" s="7"/>
      <c r="G166" s="44">
        <v>0</v>
      </c>
      <c r="H166" s="7"/>
      <c r="I166" s="7"/>
      <c r="R166" s="8"/>
    </row>
    <row r="167" spans="1:18" s="15" customFormat="1" ht="78" x14ac:dyDescent="0.25">
      <c r="A167" s="30" t="s">
        <v>335</v>
      </c>
      <c r="B167" s="31" t="s">
        <v>336</v>
      </c>
      <c r="C167" s="37"/>
      <c r="D167" s="44">
        <v>202.13351999999998</v>
      </c>
      <c r="E167" s="45"/>
      <c r="F167" s="7"/>
      <c r="G167" s="44">
        <v>202.13351999999998</v>
      </c>
      <c r="H167" s="7"/>
      <c r="I167" s="7"/>
      <c r="R167" s="8"/>
    </row>
    <row r="168" spans="1:18" s="15" customFormat="1" ht="78" x14ac:dyDescent="0.25">
      <c r="A168" s="30" t="s">
        <v>337</v>
      </c>
      <c r="B168" s="31" t="s">
        <v>338</v>
      </c>
      <c r="C168" s="37"/>
      <c r="D168" s="49">
        <v>5454</v>
      </c>
      <c r="E168" s="45"/>
      <c r="F168" s="7"/>
      <c r="G168" s="44">
        <v>5454</v>
      </c>
      <c r="H168" s="7"/>
      <c r="I168" s="7"/>
      <c r="R168" s="8"/>
    </row>
    <row r="169" spans="1:18" s="15" customFormat="1" ht="78" x14ac:dyDescent="0.25">
      <c r="A169" s="30" t="s">
        <v>339</v>
      </c>
      <c r="B169" s="31" t="s">
        <v>340</v>
      </c>
      <c r="C169" s="37"/>
      <c r="D169" s="44">
        <v>2673</v>
      </c>
      <c r="E169" s="45"/>
      <c r="F169" s="7"/>
      <c r="G169" s="44">
        <v>2673</v>
      </c>
      <c r="H169" s="7"/>
      <c r="I169" s="7"/>
      <c r="R169" s="8"/>
    </row>
    <row r="170" spans="1:18" s="15" customFormat="1" ht="78" x14ac:dyDescent="0.25">
      <c r="A170" s="30" t="s">
        <v>34</v>
      </c>
      <c r="B170" s="31" t="s">
        <v>341</v>
      </c>
      <c r="C170" s="37"/>
      <c r="D170" s="44">
        <v>2781</v>
      </c>
      <c r="E170" s="45"/>
      <c r="F170" s="7"/>
      <c r="G170" s="44">
        <v>2781</v>
      </c>
      <c r="H170" s="7"/>
      <c r="I170" s="7"/>
      <c r="R170" s="8"/>
    </row>
    <row r="171" spans="1:18" s="15" customFormat="1" ht="78" x14ac:dyDescent="0.25">
      <c r="A171" s="30" t="s">
        <v>35</v>
      </c>
      <c r="B171" s="31" t="s">
        <v>342</v>
      </c>
      <c r="C171" s="37"/>
      <c r="D171" s="49">
        <v>2303</v>
      </c>
      <c r="E171" s="45"/>
      <c r="F171" s="7"/>
      <c r="G171" s="44">
        <v>1800.7378100000001</v>
      </c>
      <c r="H171" s="7"/>
      <c r="I171" s="7"/>
      <c r="R171" s="8"/>
    </row>
    <row r="172" spans="1:18" s="15" customFormat="1" ht="62.4" x14ac:dyDescent="0.25">
      <c r="A172" s="30" t="s">
        <v>36</v>
      </c>
      <c r="B172" s="31" t="s">
        <v>343</v>
      </c>
      <c r="C172" s="37"/>
      <c r="D172" s="44">
        <v>2257.8000000000002</v>
      </c>
      <c r="E172" s="45"/>
      <c r="F172" s="7"/>
      <c r="G172" s="44">
        <v>1784.2774299999999</v>
      </c>
      <c r="H172" s="7"/>
      <c r="I172" s="7"/>
      <c r="R172" s="8"/>
    </row>
    <row r="173" spans="1:18" s="15" customFormat="1" ht="62.4" x14ac:dyDescent="0.25">
      <c r="A173" s="30" t="s">
        <v>37</v>
      </c>
      <c r="B173" s="31" t="s">
        <v>344</v>
      </c>
      <c r="C173" s="37"/>
      <c r="D173" s="44">
        <v>45.2</v>
      </c>
      <c r="E173" s="45"/>
      <c r="F173" s="7"/>
      <c r="G173" s="44">
        <v>16.399999999999999</v>
      </c>
      <c r="H173" s="7"/>
      <c r="I173" s="7"/>
      <c r="R173" s="8"/>
    </row>
    <row r="174" spans="1:18" s="15" customFormat="1" ht="62.4" x14ac:dyDescent="0.25">
      <c r="A174" s="30" t="s">
        <v>38</v>
      </c>
      <c r="B174" s="31" t="s">
        <v>345</v>
      </c>
      <c r="C174" s="37"/>
      <c r="D174" s="49">
        <v>1788.92</v>
      </c>
      <c r="E174" s="45"/>
      <c r="F174" s="7"/>
      <c r="G174" s="44">
        <v>1749.2520099999999</v>
      </c>
      <c r="H174" s="7"/>
      <c r="I174" s="7"/>
      <c r="R174" s="8"/>
    </row>
    <row r="175" spans="1:18" s="15" customFormat="1" ht="62.4" x14ac:dyDescent="0.25">
      <c r="A175" s="30" t="s">
        <v>39</v>
      </c>
      <c r="B175" s="31" t="s">
        <v>346</v>
      </c>
      <c r="C175" s="37"/>
      <c r="D175" s="44">
        <v>1676.57</v>
      </c>
      <c r="E175" s="45"/>
      <c r="F175" s="7"/>
      <c r="G175" s="44">
        <v>1637.3</v>
      </c>
      <c r="H175" s="7"/>
      <c r="I175" s="7"/>
      <c r="R175" s="8"/>
    </row>
    <row r="176" spans="1:18" s="15" customFormat="1" ht="62.4" x14ac:dyDescent="0.25">
      <c r="A176" s="30" t="s">
        <v>40</v>
      </c>
      <c r="B176" s="31" t="s">
        <v>347</v>
      </c>
      <c r="C176" s="37"/>
      <c r="D176" s="44">
        <v>112.35</v>
      </c>
      <c r="E176" s="45"/>
      <c r="F176" s="7"/>
      <c r="G176" s="44">
        <v>112.01116999999999</v>
      </c>
      <c r="H176" s="7"/>
      <c r="I176" s="7"/>
      <c r="R176" s="8"/>
    </row>
    <row r="177" spans="1:18" s="15" customFormat="1" ht="15.6" x14ac:dyDescent="0.25">
      <c r="A177" s="30" t="s">
        <v>41</v>
      </c>
      <c r="B177" s="31" t="s">
        <v>348</v>
      </c>
      <c r="C177" s="37"/>
      <c r="D177" s="49">
        <v>29.4</v>
      </c>
      <c r="E177" s="45"/>
      <c r="F177" s="7"/>
      <c r="G177" s="44">
        <v>29.4</v>
      </c>
      <c r="H177" s="7"/>
      <c r="I177" s="7"/>
      <c r="R177" s="8"/>
    </row>
    <row r="178" spans="1:18" s="15" customFormat="1" ht="46.8" x14ac:dyDescent="0.25">
      <c r="A178" s="30" t="s">
        <v>349</v>
      </c>
      <c r="B178" s="31" t="s">
        <v>350</v>
      </c>
      <c r="C178" s="37"/>
      <c r="D178" s="44">
        <v>29.4</v>
      </c>
      <c r="E178" s="45"/>
      <c r="F178" s="7"/>
      <c r="G178" s="44">
        <v>29.4</v>
      </c>
      <c r="H178" s="7"/>
      <c r="I178" s="7"/>
      <c r="R178" s="8"/>
    </row>
    <row r="179" spans="1:18" s="15" customFormat="1" ht="15.6" x14ac:dyDescent="0.25">
      <c r="A179" s="28" t="s">
        <v>51</v>
      </c>
      <c r="B179" s="17" t="s">
        <v>52</v>
      </c>
      <c r="C179" s="51"/>
      <c r="D179" s="46">
        <f>D180+D181+D182+D183+D184</f>
        <v>6496.1909300000007</v>
      </c>
      <c r="E179" s="46">
        <f t="shared" ref="E179:F179" si="15">E180+E181+E182+E183+E184</f>
        <v>0</v>
      </c>
      <c r="F179" s="46">
        <f t="shared" si="15"/>
        <v>0</v>
      </c>
      <c r="G179" s="46">
        <v>6388.9</v>
      </c>
      <c r="H179" s="7"/>
      <c r="I179" s="7"/>
      <c r="J179" s="48">
        <v>6388.8</v>
      </c>
      <c r="R179" s="8"/>
    </row>
    <row r="180" spans="1:18" s="15" customFormat="1" ht="31.2" x14ac:dyDescent="0.25">
      <c r="A180" s="52" t="s">
        <v>362</v>
      </c>
      <c r="B180" s="16" t="s">
        <v>363</v>
      </c>
      <c r="C180" s="37"/>
      <c r="D180" s="44">
        <v>0</v>
      </c>
      <c r="E180" s="45"/>
      <c r="F180" s="7"/>
      <c r="G180" s="44">
        <v>-95.218059999999994</v>
      </c>
      <c r="H180" s="7"/>
      <c r="I180" s="7"/>
      <c r="R180" s="8"/>
    </row>
    <row r="181" spans="1:18" s="15" customFormat="1" ht="15.6" x14ac:dyDescent="0.25">
      <c r="A181" s="30" t="s">
        <v>22</v>
      </c>
      <c r="B181" s="31" t="s">
        <v>357</v>
      </c>
      <c r="C181" s="37"/>
      <c r="D181" s="44">
        <v>127.21966999999999</v>
      </c>
      <c r="E181" s="45"/>
      <c r="F181" s="7"/>
      <c r="G181" s="44">
        <v>117.4</v>
      </c>
      <c r="H181" s="7"/>
      <c r="I181" s="7"/>
      <c r="R181" s="8"/>
    </row>
    <row r="182" spans="1:18" s="15" customFormat="1" ht="46.8" x14ac:dyDescent="0.25">
      <c r="A182" s="30" t="s">
        <v>351</v>
      </c>
      <c r="B182" s="31" t="s">
        <v>352</v>
      </c>
      <c r="C182" s="37"/>
      <c r="D182" s="44">
        <v>4400</v>
      </c>
      <c r="E182" s="45"/>
      <c r="F182" s="7"/>
      <c r="G182" s="44">
        <v>4399.7085999999999</v>
      </c>
      <c r="H182" s="7"/>
      <c r="I182" s="7"/>
      <c r="R182" s="8"/>
    </row>
    <row r="183" spans="1:18" s="15" customFormat="1" ht="31.2" x14ac:dyDescent="0.25">
      <c r="A183" s="30" t="s">
        <v>353</v>
      </c>
      <c r="B183" s="31" t="s">
        <v>354</v>
      </c>
      <c r="C183" s="37"/>
      <c r="D183" s="44">
        <v>3014.6505000000002</v>
      </c>
      <c r="E183" s="45"/>
      <c r="F183" s="7"/>
      <c r="G183" s="44">
        <v>3014.7</v>
      </c>
      <c r="H183" s="7"/>
      <c r="I183" s="7"/>
      <c r="J183" s="15">
        <v>3014.6</v>
      </c>
      <c r="R183" s="8"/>
    </row>
    <row r="184" spans="1:18" s="15" customFormat="1" ht="46.8" x14ac:dyDescent="0.25">
      <c r="A184" s="30" t="s">
        <v>355</v>
      </c>
      <c r="B184" s="31" t="s">
        <v>356</v>
      </c>
      <c r="C184" s="37"/>
      <c r="D184" s="44">
        <v>-1045.6792399999999</v>
      </c>
      <c r="E184" s="45"/>
      <c r="F184" s="7"/>
      <c r="G184" s="44">
        <v>-1047.6922400000001</v>
      </c>
      <c r="H184" s="7"/>
      <c r="I184" s="7"/>
      <c r="R184" s="8"/>
    </row>
    <row r="185" spans="1:18" ht="15.6" x14ac:dyDescent="0.25">
      <c r="A185" s="33" t="s">
        <v>376</v>
      </c>
      <c r="B185" s="35" t="s">
        <v>53</v>
      </c>
      <c r="C185" s="35"/>
      <c r="D185" s="47">
        <f>D186</f>
        <v>3657</v>
      </c>
      <c r="E185" s="47">
        <f t="shared" ref="E185:G185" si="16">E186</f>
        <v>0</v>
      </c>
      <c r="F185" s="47">
        <f t="shared" si="16"/>
        <v>0</v>
      </c>
      <c r="G185" s="47">
        <f t="shared" si="16"/>
        <v>6023.5</v>
      </c>
      <c r="H185" s="7"/>
      <c r="I185" s="7"/>
      <c r="J185">
        <v>6023.5</v>
      </c>
    </row>
    <row r="186" spans="1:18" ht="46.8" x14ac:dyDescent="0.25">
      <c r="A186" s="30" t="s">
        <v>358</v>
      </c>
      <c r="B186" s="31" t="s">
        <v>359</v>
      </c>
      <c r="C186" s="18" t="s">
        <v>10</v>
      </c>
      <c r="D186" s="42">
        <v>3657</v>
      </c>
      <c r="E186" s="42"/>
      <c r="F186" s="43"/>
      <c r="G186" s="43">
        <v>6023.5</v>
      </c>
      <c r="H186" s="7"/>
      <c r="I186" s="7"/>
      <c r="J186">
        <v>6023.5</v>
      </c>
    </row>
    <row r="187" spans="1:18" ht="15.6" x14ac:dyDescent="0.25">
      <c r="A187" s="28" t="s">
        <v>377</v>
      </c>
      <c r="B187" s="17" t="s">
        <v>54</v>
      </c>
      <c r="C187" s="17"/>
      <c r="D187" s="40">
        <f>D188</f>
        <v>956.4</v>
      </c>
      <c r="E187" s="40">
        <f t="shared" ref="E187:G187" si="17">E188</f>
        <v>0</v>
      </c>
      <c r="F187" s="40">
        <f t="shared" si="17"/>
        <v>0</v>
      </c>
      <c r="G187" s="40">
        <f t="shared" si="17"/>
        <v>962.9</v>
      </c>
      <c r="H187" s="7"/>
      <c r="I187" s="7"/>
      <c r="J187">
        <v>962.9</v>
      </c>
    </row>
    <row r="188" spans="1:18" ht="46.8" x14ac:dyDescent="0.25">
      <c r="A188" s="30" t="s">
        <v>16</v>
      </c>
      <c r="B188" s="31" t="s">
        <v>360</v>
      </c>
      <c r="C188" s="18" t="s">
        <v>10</v>
      </c>
      <c r="D188" s="42">
        <v>956.4</v>
      </c>
      <c r="E188" s="42"/>
      <c r="F188" s="43"/>
      <c r="G188" s="43">
        <v>962.9</v>
      </c>
      <c r="H188" s="7"/>
      <c r="I188" s="7"/>
    </row>
    <row r="189" spans="1:18" ht="15.6" x14ac:dyDescent="0.25">
      <c r="A189" s="28" t="s">
        <v>378</v>
      </c>
      <c r="B189" s="17" t="s">
        <v>55</v>
      </c>
      <c r="C189" s="17"/>
      <c r="D189" s="40">
        <f>D190</f>
        <v>0</v>
      </c>
      <c r="E189" s="40">
        <f t="shared" ref="E189:G189" si="18">E190</f>
        <v>0</v>
      </c>
      <c r="F189" s="40">
        <f t="shared" si="18"/>
        <v>0</v>
      </c>
      <c r="G189" s="40">
        <f t="shared" si="18"/>
        <v>39.9</v>
      </c>
      <c r="H189" s="7"/>
      <c r="I189" s="7"/>
      <c r="J189">
        <v>39.9</v>
      </c>
    </row>
    <row r="190" spans="1:18" ht="93.6" x14ac:dyDescent="0.25">
      <c r="A190" s="26" t="s">
        <v>361</v>
      </c>
      <c r="B190" s="18" t="s">
        <v>359</v>
      </c>
      <c r="C190" s="18" t="s">
        <v>10</v>
      </c>
      <c r="D190" s="42">
        <v>0</v>
      </c>
      <c r="E190" s="42"/>
      <c r="F190" s="43"/>
      <c r="G190" s="43">
        <v>39.9</v>
      </c>
      <c r="H190" s="7"/>
      <c r="I190" s="7"/>
    </row>
    <row r="191" spans="1:18" ht="15.6" x14ac:dyDescent="0.25">
      <c r="A191" s="29" t="s">
        <v>42</v>
      </c>
      <c r="B191" s="36"/>
      <c r="C191" s="34"/>
      <c r="D191" s="47">
        <f>D7+D26+D36+D39+D48+D179+D185+D187+D189</f>
        <v>565080.26194000011</v>
      </c>
      <c r="E191" s="47">
        <f>E7+E26+E36+E39+E48+E179+E185+E187+E189</f>
        <v>5282057.4000000004</v>
      </c>
      <c r="F191" s="47">
        <f>F7+F26+F36+F39+F48+F179+F185+F187+F189</f>
        <v>5829.6934600000004</v>
      </c>
      <c r="G191" s="47">
        <v>542846.6</v>
      </c>
      <c r="H191" s="7"/>
      <c r="I191" s="7"/>
      <c r="J191" s="48">
        <f>J7+J26+J36+J39+J48+J179+J185+J187+J189</f>
        <v>542846.50000000012</v>
      </c>
    </row>
  </sheetData>
  <mergeCells count="11">
    <mergeCell ref="D1:G1"/>
    <mergeCell ref="A3:I3"/>
    <mergeCell ref="H5"/>
    <mergeCell ref="I5"/>
    <mergeCell ref="A5:A6"/>
    <mergeCell ref="B5:B6"/>
    <mergeCell ref="C5:C6"/>
    <mergeCell ref="D5:D6"/>
    <mergeCell ref="E5:E6"/>
    <mergeCell ref="F5:F6"/>
    <mergeCell ref="G5:G6"/>
  </mergeCells>
  <pageMargins left="0.59055118110236227" right="0.39370078740157483" top="0.39370078740157483" bottom="0.39370078740157483" header="0" footer="0"/>
  <pageSetup paperSize="9" scale="7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Анализ доходов</vt:lpstr>
      <vt:lpstr>'Анализ доходов'!Область_печати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Доронина</dc:creator>
  <dc:description>POI rep:2.26.43.83</dc:description>
  <cp:lastModifiedBy>Гаморкина</cp:lastModifiedBy>
  <cp:lastPrinted>2013-06-13T06:05:21Z</cp:lastPrinted>
  <dcterms:created xsi:type="dcterms:W3CDTF">2012-02-20T04:28:59Z</dcterms:created>
  <dcterms:modified xsi:type="dcterms:W3CDTF">2013-06-28T00:30:16Z</dcterms:modified>
</cp:coreProperties>
</file>