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6" windowWidth="14940" windowHeight="9036"/>
  </bookViews>
  <sheets>
    <sheet name="ДЧБ" sheetId="1" r:id="rId1"/>
  </sheets>
  <definedNames>
    <definedName name="LAST_CELL" localSheetId="0">ДЧБ!$H$189</definedName>
    <definedName name="_xlnm.Print_Area" localSheetId="0">ДЧБ!$A$1:$D$184</definedName>
  </definedNames>
  <calcPr calcId="145621"/>
</workbook>
</file>

<file path=xl/calcChain.xml><?xml version="1.0" encoding="utf-8"?>
<calcChain xmlns="http://schemas.openxmlformats.org/spreadsheetml/2006/main">
  <c r="D14" i="1" l="1"/>
  <c r="G14" i="1"/>
  <c r="E79" i="1" l="1"/>
  <c r="E69" i="1"/>
  <c r="E51" i="1"/>
  <c r="E14" i="1"/>
  <c r="G184" i="1" l="1"/>
  <c r="F184" i="1"/>
  <c r="G183" i="1"/>
  <c r="F183" i="1"/>
  <c r="G182" i="1"/>
  <c r="F182" i="1"/>
  <c r="D184" i="1" l="1"/>
  <c r="C184" i="1"/>
  <c r="C14" i="1"/>
  <c r="D180" i="1" l="1"/>
  <c r="C180" i="1"/>
  <c r="D181" i="1"/>
  <c r="C181" i="1"/>
  <c r="D175" i="1" l="1"/>
  <c r="C175" i="1"/>
  <c r="D166" i="1" l="1"/>
  <c r="C166" i="1"/>
  <c r="D169" i="1"/>
  <c r="C169" i="1"/>
  <c r="D77" i="1" l="1"/>
  <c r="C77" i="1"/>
  <c r="D90" i="1"/>
  <c r="D89" i="1" s="1"/>
  <c r="D155" i="1" l="1"/>
  <c r="C155" i="1"/>
  <c r="D132" i="1"/>
  <c r="D131" i="1" s="1"/>
  <c r="C132" i="1"/>
  <c r="C131" i="1" s="1"/>
  <c r="C128" i="1" l="1"/>
  <c r="E128" i="1"/>
  <c r="D128" i="1"/>
  <c r="F128" i="1"/>
  <c r="D105" i="1"/>
  <c r="C105" i="1"/>
  <c r="D99" i="1"/>
  <c r="C99" i="1"/>
  <c r="D97" i="1"/>
  <c r="D96" i="1" s="1"/>
  <c r="C97" i="1"/>
  <c r="C96" i="1" s="1"/>
  <c r="D92" i="1"/>
  <c r="C92" i="1"/>
  <c r="C91" i="1" l="1"/>
  <c r="C90" i="1" s="1"/>
  <c r="C89" i="1" s="1"/>
  <c r="E53" i="1" l="1"/>
  <c r="F69" i="1"/>
  <c r="F79" i="1"/>
  <c r="D69" i="1" l="1"/>
  <c r="C69" i="1"/>
  <c r="D53" i="1"/>
  <c r="D52" i="1" s="1"/>
  <c r="D51" i="1" s="1"/>
  <c r="C53" i="1"/>
  <c r="C52" i="1" s="1"/>
  <c r="C51" i="1" s="1"/>
  <c r="F53" i="1"/>
  <c r="F52" i="1" s="1"/>
  <c r="F51" i="1" s="1"/>
  <c r="E52" i="1"/>
  <c r="F14" i="1"/>
  <c r="F41" i="1"/>
  <c r="E41" i="1"/>
  <c r="F39" i="1"/>
  <c r="E39" i="1"/>
  <c r="E32" i="1" l="1"/>
  <c r="F32" i="1" l="1"/>
  <c r="D15" i="1" l="1"/>
  <c r="C15" i="1"/>
</calcChain>
</file>

<file path=xl/sharedStrings.xml><?xml version="1.0" encoding="utf-8"?>
<sst xmlns="http://schemas.openxmlformats.org/spreadsheetml/2006/main" count="354" uniqueCount="348">
  <si>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</si>
  <si>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</si>
  <si>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</si>
  <si>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</si>
  <si>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</si>
  <si>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</si>
  <si>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</si>
  <si>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</si>
  <si>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</si>
  <si>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</si>
  <si>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</si>
  <si>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</si>
  <si>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</si>
  <si>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</si>
  <si>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</si>
  <si>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</si>
  <si>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</si>
  <si>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</si>
  <si>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</si>
  <si>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</si>
  <si>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</si>
  <si>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</si>
  <si>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</si>
  <si>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</si>
  <si>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</si>
  <si>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</si>
  <si>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</si>
  <si>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</si>
  <si>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</si>
  <si>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</si>
  <si>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</si>
  <si>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</si>
  <si>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</si>
  <si>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городских округов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</si>
  <si>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</si>
  <si>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</si>
  <si>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</si>
  <si>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</si>
  <si>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</si>
  <si>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</si>
  <si>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</si>
  <si>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</si>
  <si>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</si>
  <si>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</si>
  <si>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</si>
  <si>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</si>
  <si>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</si>
  <si>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</si>
  <si>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</si>
  <si>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</si>
  <si>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</si>
  <si>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</si>
  <si>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</si>
  <si>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</si>
  <si>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</si>
  <si>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</si>
  <si>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</si>
  <si>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</si>
  <si>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</si>
  <si>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</si>
  <si>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</si>
  <si>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</si>
  <si>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правонарушения в области дорожного движения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</si>
  <si>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</si>
  <si>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</si>
  <si>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</si>
  <si>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</si>
  <si>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</si>
  <si>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</si>
  <si>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</si>
  <si>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</si>
  <si>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</si>
  <si>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</si>
  <si>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</si>
  <si>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</si>
  <si>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Субсидии бюджетам бюджетной системы Российской Федерации (межбюджетные субсидии)</t>
  </si>
  <si>
    <t>Субсидии бюджетам на обеспечение жильем молодых семей</t>
  </si>
  <si>
    <t>Субсидии бюджетам городских округов на обеспечение жильем молодых семей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</si>
  <si>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</si>
  <si>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</si>
  <si>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</si>
  <si>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Субсидии бюджетам на реализацию федеральных целевых программ</t>
  </si>
  <si>
    <t>Субсидии бюджетам городских округов на реализацию федеральных целевых программ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</si>
  <si>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</si>
  <si>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Прочие субсидии бюджетам городских округов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</si>
  <si>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</si>
  <si>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</si>
  <si>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</si>
  <si>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</si>
  <si>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</si>
  <si>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</si>
  <si>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</si>
  <si>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</si>
  <si>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</si>
  <si>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</si>
  <si>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</si>
  <si>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Красноярского края в социальную практику"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</si>
  <si>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</si>
  <si>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</si>
  <si>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</si>
  <si>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</si>
  <si>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</si>
  <si>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края" государственной программы Красноярского края "Развитие здравоохранения"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</si>
  <si>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</si>
  <si>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</si>
  <si>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</si>
  <si>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"Красноярского края "Содействие развитию местного самоуправления"</t>
  </si>
  <si>
    <t>Субвенции бюджетам бюджетной системы Российской Федерации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</si>
  <si>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</si>
  <si>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</si>
  <si>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</si>
  <si>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</si>
  <si>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№7-3023 "Об организации социального обслуживания граждан в Красноярском крае"),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</si>
  <si>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</si>
  <si>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</si>
  <si>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</si>
  <si>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</si>
  <si>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</si>
  <si>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</si>
  <si>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</si>
  <si>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</si>
  <si>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</si>
  <si>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</si>
  <si>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</si>
  <si>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</si>
  <si>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</si>
  <si>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</si>
  <si>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</si>
  <si>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</si>
  <si>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</si>
  <si>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</si>
  <si>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на проведение Всероссийской сельскохозяйственной переписи в 2016 году</t>
  </si>
  <si>
    <t>Субвенции бюджетам городских округов на проведение Всероссийской сельскохозяйственной переписи в 2016 году</t>
  </si>
  <si>
    <t>Прочие субвенции</t>
  </si>
  <si>
    <t>Прочие субвенции бюджетам городских округов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</si>
  <si>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</si>
  <si>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</si>
  <si>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Иные межбюджетные трансферты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</si>
  <si>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</si>
  <si>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</si>
  <si>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</si>
  <si>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</si>
  <si>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"Стимулирование органов местного самоуправления края к эффективной реализации полномочий, закрепленных за муниципальными образованиями" государственной программы Красноярского края "Содействие развитию местного самоуправления"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</si>
  <si>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</si>
  <si>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</si>
  <si>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</si>
  <si>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</si>
  <si>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</si>
  <si>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</si>
  <si>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Бюджетные назначения на 2016 год, руб.</t>
  </si>
  <si>
    <t>Исполнение за 2016 год, руб.</t>
  </si>
  <si>
    <t>к решению Бородинского</t>
  </si>
  <si>
    <t>городского Совета депутатов</t>
  </si>
  <si>
    <t>"Об исполнении бюджета города Бородино за 2016 год"</t>
  </si>
  <si>
    <t>1.01.00.00.0.00.0.000</t>
  </si>
  <si>
    <t>1.01.01.00.0.00.0.000</t>
  </si>
  <si>
    <t>1.01.01.01.0.00.0.000</t>
  </si>
  <si>
    <t>1.01.01.01.2.02.0.000</t>
  </si>
  <si>
    <t>1.01.02.00.0.01.0.000</t>
  </si>
  <si>
    <t>1.01.02.01.0.01.0.000</t>
  </si>
  <si>
    <t>1.01.02.02.0.01.0.000</t>
  </si>
  <si>
    <t>1.01.02.03.0.01.0.000</t>
  </si>
  <si>
    <t>1.01.02.04.0.01.0.000</t>
  </si>
  <si>
    <t>1.03.00.00.0.00.0.000</t>
  </si>
  <si>
    <t>1.03.02.00.0.01.0.000</t>
  </si>
  <si>
    <t>1.03.02.23.0.01.0.000</t>
  </si>
  <si>
    <t>1.03.02.24.0.01.0.000</t>
  </si>
  <si>
    <t>1.03.02.25.0.01.0.000</t>
  </si>
  <si>
    <t>1.03.02.26.0.01.0.000</t>
  </si>
  <si>
    <t>1.05.00.00.0.00.0.000</t>
  </si>
  <si>
    <t>1.05.02.00.0.02.0.000</t>
  </si>
  <si>
    <t>1.05.02.01.0.02.0.000</t>
  </si>
  <si>
    <t>1.05.02.02.0.02.0.000</t>
  </si>
  <si>
    <t>1.05.03.00.0.01.0.000</t>
  </si>
  <si>
    <t>1.05.03.01.0.01.0.000</t>
  </si>
  <si>
    <t>1.05.04.00.0.02.0.000</t>
  </si>
  <si>
    <t>1.05.04.01.0.02.0.000</t>
  </si>
  <si>
    <t>1.06.00.00.0.00.0.000</t>
  </si>
  <si>
    <t>1.06.01.00.0.00.0.000</t>
  </si>
  <si>
    <t>1.06.01.02.0.04.0.000</t>
  </si>
  <si>
    <t>1.06.06.00.0.00.0.000</t>
  </si>
  <si>
    <t>1.06.06.03.0.00.0.000</t>
  </si>
  <si>
    <t>1.06.06.03.2.04.0.000</t>
  </si>
  <si>
    <t>1.06.06.04.0.00.0.000</t>
  </si>
  <si>
    <t>1.08.00.00.0.00.0.000</t>
  </si>
  <si>
    <t>1.08.03.00.0.01.0.000</t>
  </si>
  <si>
    <t>1.09.00.00.0.00.0.000</t>
  </si>
  <si>
    <t>1.09.04.00.0.00.0.000</t>
  </si>
  <si>
    <t>1.09.04.05.0.00.0.000</t>
  </si>
  <si>
    <t>1.09.04.05.2.04.0.000</t>
  </si>
  <si>
    <t>1.11.00.00.0.00.0.000</t>
  </si>
  <si>
    <t>1.11.05.00.0.00.0.000</t>
  </si>
  <si>
    <t>1.11.05.01.0.00.0.000</t>
  </si>
  <si>
    <t>1.11.05.01.2.04.0.000</t>
  </si>
  <si>
    <t>1.11.05.02.0.00.0.000</t>
  </si>
  <si>
    <t>1.11.05.02.4.04.0.000</t>
  </si>
  <si>
    <t>1.11.05.03.0.00.0.000</t>
  </si>
  <si>
    <t>1.11.05.03.4.04.0.000</t>
  </si>
  <si>
    <t>1.11.05.07.0.00.0.000</t>
  </si>
  <si>
    <t>1.11.05.07.4.04.0.000</t>
  </si>
  <si>
    <t>1.11.09.00.0.00.0.000</t>
  </si>
  <si>
    <t>1.11.09.04.0.00.0.000</t>
  </si>
  <si>
    <t>1.12.00.00.0.00.0.000</t>
  </si>
  <si>
    <t>1.12.01.00.0.01.0.000</t>
  </si>
  <si>
    <t>1.12.01.01.0.01.0.000</t>
  </si>
  <si>
    <t>1.12.01.02.0.01.0.000</t>
  </si>
  <si>
    <t>1.12.01.04.0.01.0.000</t>
  </si>
  <si>
    <t>1.13.00.00.0.00.0.000</t>
  </si>
  <si>
    <t>1.13.01.00.0.00.0.000</t>
  </si>
  <si>
    <t>1.13.01.99.0.00.0.000</t>
  </si>
  <si>
    <t>1.13.01.99.4.04.0.000</t>
  </si>
  <si>
    <t>1.13.02.00.0.00.0.000</t>
  </si>
  <si>
    <t>1.13.02.06.0.00.0.000</t>
  </si>
  <si>
    <t>1.13.02.06.4.04.0.000</t>
  </si>
  <si>
    <t>1.16.00.00.0.00.0.000</t>
  </si>
  <si>
    <t>1.16.03.00.0.00.0.000</t>
  </si>
  <si>
    <t>1.16.08.00.0.01.0.000</t>
  </si>
  <si>
    <t>1.16.28.00.0.01.0.000</t>
  </si>
  <si>
    <t>1.16.30.00.0.01.0.000</t>
  </si>
  <si>
    <t>1.16.32.00.0.00.0.000</t>
  </si>
  <si>
    <t>1.16.33.00.0.00.0.000</t>
  </si>
  <si>
    <t>1.16.43.00.0.01.0.000</t>
  </si>
  <si>
    <t>1.16.51.00.0.02.0.000</t>
  </si>
  <si>
    <t>1.16.90.00.0.00.0.000</t>
  </si>
  <si>
    <t>1.16.90.04.0.04.0.000</t>
  </si>
  <si>
    <t>2.00.00.00.0.00.0.000</t>
  </si>
  <si>
    <t>2.02.00.00.0.00.0.000</t>
  </si>
  <si>
    <t>2.02.01.00.0.00.0.000</t>
  </si>
  <si>
    <t>2.02.01.00.1.00.0.000</t>
  </si>
  <si>
    <t>2.02.01.00.1.04.0.000</t>
  </si>
  <si>
    <t>2.02.01.00.1.04.2.712</t>
  </si>
  <si>
    <t>2.02.02.00.0.00.0.000</t>
  </si>
  <si>
    <t>2.02.02.00.8.00.0.000</t>
  </si>
  <si>
    <t>2.02.02.00.8.04.0.000</t>
  </si>
  <si>
    <t>2.02.02.00.9.00.0.000</t>
  </si>
  <si>
    <t>2.02.02.00.9.04.8.000</t>
  </si>
  <si>
    <t>2.02.02.00.9.04.9.000</t>
  </si>
  <si>
    <t>2.02.02.05.1.00.0.000</t>
  </si>
  <si>
    <t>2.02.02.05.1.04.0.000</t>
  </si>
  <si>
    <t>2.02.02.20.7.04.0.000</t>
  </si>
  <si>
    <t>2.02.02.99.9.04.0.000</t>
  </si>
  <si>
    <t>2.02.02.99.9.04.1.021</t>
  </si>
  <si>
    <t>2.02.02.99.9.04.1.031</t>
  </si>
  <si>
    <t>2.02.02.99.9.04.1.043</t>
  </si>
  <si>
    <t>2.02.02.99.9.04.1.099</t>
  </si>
  <si>
    <t>2.02.02.99.9.04.2.654</t>
  </si>
  <si>
    <t>2.02.02.99.9.04.7.393</t>
  </si>
  <si>
    <t>2.02.02.99.9.04.7.397</t>
  </si>
  <si>
    <t>2.02.02.99.9.04.7.398</t>
  </si>
  <si>
    <t>2.02.02.99.9.04.7.404</t>
  </si>
  <si>
    <t>2.02.02.99.9.04.7.413</t>
  </si>
  <si>
    <t>2.02.02.99.9.04.7.454</t>
  </si>
  <si>
    <t>2.02.02.99.9.04.7.456</t>
  </si>
  <si>
    <t>2.02.02.99.9.04.7.457</t>
  </si>
  <si>
    <t>2.02.02.99.9.04.7.481</t>
  </si>
  <si>
    <t>2.02.02.99.9.04.7.488</t>
  </si>
  <si>
    <t>2.02.02.99.9.04.7.492</t>
  </si>
  <si>
    <t>2.02.02.99.9.04.7.511</t>
  </si>
  <si>
    <t>2.02.02.99.9.04.7.555</t>
  </si>
  <si>
    <t>2.02.02.99.9.04.7.563</t>
  </si>
  <si>
    <t>2.02.02.99.9.04.7.571</t>
  </si>
  <si>
    <t>2.02.02.99.9.04.7.741</t>
  </si>
  <si>
    <t>2.02.02.99.9.04.7.746</t>
  </si>
  <si>
    <t>2.02.03.00.0.00.0.000</t>
  </si>
  <si>
    <t>2.02.03.00.7.00.0.000</t>
  </si>
  <si>
    <t>2.02.03.00.7.04.0.000</t>
  </si>
  <si>
    <t>2.02.03.02.4.00.0.000</t>
  </si>
  <si>
    <t>2.02.03.02.4.04.0.000</t>
  </si>
  <si>
    <t>2.02.03.02.4.04.0.151</t>
  </si>
  <si>
    <t>2.02.03.02.4.04.0.640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</si>
  <si>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</si>
  <si>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</si>
  <si>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</si>
  <si>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</si>
  <si>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</si>
  <si>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</si>
  <si>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</si>
  <si>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</si>
  <si>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</si>
  <si>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2.02.03.02.4.04.7.570</t>
  </si>
  <si>
    <t>2.02.03.02.4.04.7.588</t>
  </si>
  <si>
    <t>2.02.03.02.4.04.7.604</t>
  </si>
  <si>
    <t>2.02.03.02.9.00.0.000</t>
  </si>
  <si>
    <t>2.02.03.02.9.04.0.000</t>
  </si>
  <si>
    <t>2.02.03.11.9.00.0.000</t>
  </si>
  <si>
    <t>2.02.03.11.9.04.0.000</t>
  </si>
  <si>
    <t>2.02.03.11.9.04.9.000</t>
  </si>
  <si>
    <t>2.02.03.12.1.00.0.000</t>
  </si>
  <si>
    <t>2.02.03.12.1.04.0.000</t>
  </si>
  <si>
    <t>2.02.03.99.9.00.0.000</t>
  </si>
  <si>
    <t>2.02.03.99.9.04.0.000</t>
  </si>
  <si>
    <t>2.02.03.99.9.04.7.408</t>
  </si>
  <si>
    <t>2.02.03.99.9.04.7.409</t>
  </si>
  <si>
    <t>2.02.04.00.0.00.0.000</t>
  </si>
  <si>
    <t>2.02.04.02.5.00.0.000</t>
  </si>
  <si>
    <t>2.02.04.02.5.04.0.000</t>
  </si>
  <si>
    <t>2.02.04.99.9.00.0.000</t>
  </si>
  <si>
    <t>2.02.04.99.9.04.0.000</t>
  </si>
  <si>
    <t>2.02.04.99.9.04.7.744</t>
  </si>
  <si>
    <t>2.04.00.00.0.00.0.000</t>
  </si>
  <si>
    <t>2.04.04.00.0.04.0.000</t>
  </si>
  <si>
    <t>2.07.00.00.0.00.0.000</t>
  </si>
  <si>
    <t>2.07.04.00.0.04.0.000</t>
  </si>
  <si>
    <t>2.07.04.05.0.04.0.000</t>
  </si>
  <si>
    <t>2.19.00.00.0.00.0.000</t>
  </si>
  <si>
    <t>2.19.04.00.0.04.0.000</t>
  </si>
  <si>
    <t>приложение 2</t>
  </si>
  <si>
    <t>ИСПОЛНЕНИЕ ДОХОДОВ БЮДЖЕТА ГОРОДА БОРОДИНО ПО КОДАМ ВИДОВ ДОХОДОВ, ПОДВИДОВ</t>
  </si>
  <si>
    <t>ДОХОДОВ, КЛАССИФИКАЦИИ ОПЕРАЦИЙ СЕКТОРА ГОСУДАРСТВЕННОГО УПРАВЛЕНИЯ,</t>
  </si>
  <si>
    <t>ОТНОСЯЩИХСЯ К ДОХОДАМ БЮДЖЕТА ГОРОДА ЗА 2016 ГОД</t>
  </si>
  <si>
    <t xml:space="preserve">Наименование </t>
  </si>
  <si>
    <t>КД</t>
  </si>
  <si>
    <t>НАЛОГОВЫЕ  ДОХОДЫ</t>
  </si>
  <si>
    <t>1.1.0</t>
  </si>
  <si>
    <t>Доходы от собственности</t>
  </si>
  <si>
    <t>1.2.0</t>
  </si>
  <si>
    <t>Доходы от оказания платных услуг</t>
  </si>
  <si>
    <t>1.3.0</t>
  </si>
  <si>
    <t>Суммы принудительного изъятия</t>
  </si>
  <si>
    <t>1.4.0</t>
  </si>
  <si>
    <t>Поступления от других бюджетов бюджетной системы Российской Федерации</t>
  </si>
  <si>
    <t>1.5.1.</t>
  </si>
  <si>
    <t>1.8.0</t>
  </si>
  <si>
    <t>Прочие доходы</t>
  </si>
  <si>
    <t>1.17.00.00.0.00.0.000</t>
  </si>
  <si>
    <t>ПРОЧИЕ НЕНАЛОГОВЫЕ ДОХОДЫ</t>
  </si>
  <si>
    <t>1.17.05.00.0.00.0.000</t>
  </si>
  <si>
    <t>Прочие неналоговые доходы</t>
  </si>
  <si>
    <t>Доходы от продажи материальных и нематериальных активов</t>
  </si>
  <si>
    <t>ДОХОДЫ ОТ ПРОДАЖИ МАТЕРИАЛЬНЫХ И НЕМАТЕРИАЛЬНЫХ АКТИВОВ</t>
  </si>
  <si>
    <t>1.14.00.00.0.00.0.000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</si>
  <si>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</si>
  <si>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1.14.02.00.0.00.0.000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</si>
  <si>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</si>
  <si>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1.14.02.04.0.04.0.000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</si>
  <si>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</si>
  <si>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1.14.02.04.3.04.0.000</t>
  </si>
  <si>
    <t>4.1.0</t>
  </si>
  <si>
    <t>4.3.0</t>
  </si>
  <si>
    <t>Доходы от продажи земельных участков, находящихся в государственной и муниципальной собственности</t>
  </si>
  <si>
    <t>1.14.06.00.0.00.0.000</t>
  </si>
  <si>
    <t>Доходы от продажи земельных участков, государственная собственность на которые не разграничена</t>
  </si>
  <si>
    <t>1.14.06.01.0.00.0.000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</si>
  <si>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</si>
  <si>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1.14.06.01.2.04.0.000</t>
  </si>
  <si>
    <t>налоговые неналоговые</t>
  </si>
  <si>
    <t>безвозмездные</t>
  </si>
  <si>
    <t>от 30.06.2017  № 11-143р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</si>
</sst>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1" fillId="0" borderId="0" xfId="0" applyNumberFormat="1" applyFont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/>
    </xf>
    <xf numFmtId="4" fontId="2" fillId="0" borderId="0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 applyBorder="1" applyAlignment="1" applyProtection="1">
      <alignment horizontal="right" vertical="center" wrapText="1"/>
    </xf>
    <xf numFmtId="49" fontId="1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" fontId="1" fillId="0" borderId="0" xfId="0" applyNumberFormat="1" applyFont="1" applyAlignment="1">
      <alignment vertical="center"/>
    </xf>
    <xf numFmtId="0" fontId="3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184</xdr:row>
      <xdr:rowOff>190500</xdr:rowOff>
    </xdr:from>
    <xdr:to>
      <xdr:col>3</xdr:col>
      <xdr:colOff>542925</xdr:colOff>
      <xdr:row>187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38043920"/>
          <a:ext cx="10144125" cy="38290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188</xdr:row>
      <xdr:rowOff>76200</xdr:rowOff>
    </xdr:from>
    <xdr:to>
      <xdr:col>3</xdr:col>
      <xdr:colOff>542925</xdr:colOff>
      <xdr:row>190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38620500"/>
          <a:ext cx="10144125" cy="3492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84"/>
  <sheetViews>
    <sheetView showGridLines="0" tabSelected="1" view="pageBreakPreview" zoomScale="60" zoomScaleNormal="100" workbookViewId="0">
      <selection activeCell="C5" sqref="C5"/>
    </sheetView>
  </sheetViews>
  <sheetFormatPr defaultColWidth="9.109375" defaultRowHeight="12.75" customHeight="1" outlineLevelRow="7" x14ac:dyDescent="0.3"/>
  <cols>
    <col min="1" max="1" width="74.5546875" style="2" customWidth="1"/>
    <col min="2" max="2" width="41.109375" style="2" customWidth="1"/>
    <col min="3" max="3" width="24.33203125" style="2" customWidth="1"/>
    <col min="4" max="5" width="22.33203125" style="2" customWidth="1"/>
    <col min="6" max="6" width="32.6640625" style="2" customWidth="1"/>
    <col min="7" max="7" width="27.33203125" style="2" customWidth="1"/>
    <col min="8" max="8" width="18.5546875" style="2" customWidth="1"/>
    <col min="9" max="16384" width="9.109375" style="2"/>
  </cols>
  <sheetData>
    <row r="1" spans="1:9" ht="15.6" x14ac:dyDescent="0.3">
      <c r="A1" s="8"/>
      <c r="B1" s="8"/>
      <c r="C1" s="8"/>
      <c r="D1" s="8"/>
      <c r="E1" s="8"/>
      <c r="G1" s="1"/>
      <c r="H1" s="1"/>
    </row>
    <row r="2" spans="1:9" ht="15.6" x14ac:dyDescent="0.3">
      <c r="A2" s="9"/>
      <c r="B2" s="9"/>
      <c r="C2" s="9" t="s">
        <v>306</v>
      </c>
      <c r="D2" s="9"/>
      <c r="E2" s="1"/>
      <c r="G2" s="1"/>
      <c r="H2" s="1"/>
    </row>
    <row r="3" spans="1:9" ht="15.6" x14ac:dyDescent="0.3">
      <c r="A3" s="10"/>
      <c r="B3" s="10"/>
      <c r="C3" s="10" t="s">
        <v>151</v>
      </c>
      <c r="D3" s="10"/>
      <c r="E3" s="1"/>
      <c r="G3" s="3"/>
      <c r="H3" s="3"/>
    </row>
    <row r="4" spans="1:9" ht="15.6" x14ac:dyDescent="0.3">
      <c r="A4" s="10"/>
      <c r="B4" s="10"/>
      <c r="C4" s="10" t="s">
        <v>152</v>
      </c>
      <c r="D4" s="10"/>
      <c r="E4" s="28"/>
      <c r="G4" s="3"/>
      <c r="H4" s="3"/>
    </row>
    <row r="5" spans="1:9" ht="18" customHeight="1" x14ac:dyDescent="0.3">
      <c r="A5" s="11"/>
      <c r="B5" s="11"/>
      <c r="C5" s="28" t="s">
        <v>347</v>
      </c>
      <c r="D5" s="28"/>
      <c r="E5" s="29"/>
      <c r="G5" s="4"/>
      <c r="H5" s="4"/>
    </row>
    <row r="6" spans="1:9" ht="47.25" customHeight="1" x14ac:dyDescent="0.3">
      <c r="A6" s="22"/>
      <c r="B6" s="22"/>
      <c r="C6" s="33" t="s">
        <v>153</v>
      </c>
      <c r="D6" s="33"/>
      <c r="E6" s="8"/>
    </row>
    <row r="7" spans="1:9" ht="20.25" customHeight="1" x14ac:dyDescent="0.35">
      <c r="A7" s="34" t="s">
        <v>307</v>
      </c>
      <c r="B7" s="34"/>
      <c r="C7" s="34"/>
      <c r="D7" s="34"/>
      <c r="E7" s="23"/>
    </row>
    <row r="8" spans="1:9" ht="20.25" customHeight="1" x14ac:dyDescent="0.35">
      <c r="A8" s="34" t="s">
        <v>308</v>
      </c>
      <c r="B8" s="34"/>
      <c r="C8" s="34"/>
      <c r="D8" s="34"/>
      <c r="E8" s="23"/>
    </row>
    <row r="9" spans="1:9" ht="20.25" customHeight="1" x14ac:dyDescent="0.35">
      <c r="A9" s="34" t="s">
        <v>309</v>
      </c>
      <c r="B9" s="34"/>
      <c r="C9" s="34"/>
      <c r="D9" s="34"/>
      <c r="E9" s="23"/>
    </row>
    <row r="10" spans="1:9" ht="21" x14ac:dyDescent="0.4">
      <c r="A10" s="21"/>
      <c r="B10" s="21"/>
      <c r="C10" s="21"/>
      <c r="D10" s="21"/>
      <c r="E10" s="21"/>
    </row>
    <row r="11" spans="1:9" ht="21" x14ac:dyDescent="0.4">
      <c r="A11" s="32"/>
      <c r="B11" s="32"/>
      <c r="C11" s="32"/>
      <c r="D11" s="32"/>
      <c r="E11" s="21"/>
    </row>
    <row r="12" spans="1:9" ht="15.6" x14ac:dyDescent="0.3">
      <c r="A12" s="1"/>
      <c r="B12" s="1"/>
      <c r="C12" s="1"/>
      <c r="D12" s="1"/>
      <c r="E12" s="1"/>
      <c r="F12" s="1"/>
    </row>
    <row r="13" spans="1:9" ht="63.75" customHeight="1" x14ac:dyDescent="0.3">
      <c r="A13" s="5" t="s">
        <v>310</v>
      </c>
      <c r="B13" s="5" t="s">
        <v>311</v>
      </c>
      <c r="C13" s="5" t="s">
        <v>149</v>
      </c>
      <c r="D13" s="6" t="s">
        <v>150</v>
      </c>
      <c r="E13" s="24"/>
    </row>
    <row r="14" spans="1:9" ht="15.6" x14ac:dyDescent="0.3">
      <c r="A14" s="15" t="s">
        <v>312</v>
      </c>
      <c r="B14" s="5" t="s">
        <v>313</v>
      </c>
      <c r="C14" s="17">
        <f>C15+C24+C30+C38+C45+C47</f>
        <v>130595092.61999999</v>
      </c>
      <c r="D14" s="17">
        <f>D15+D24+D30+D38+D45+D47</f>
        <v>128529689.33</v>
      </c>
      <c r="E14" s="26">
        <f>C16+C19+C24+C30+C38+C45+C47</f>
        <v>130595092.61999999</v>
      </c>
      <c r="F14" s="26">
        <f>D16+D19+D24+D30+D38+D45+D47</f>
        <v>128529689.33</v>
      </c>
      <c r="G14" s="7">
        <f>E14+E51+E69+E79</f>
        <v>149746107.60999998</v>
      </c>
      <c r="H14" s="7"/>
      <c r="I14" s="7"/>
    </row>
    <row r="15" spans="1:9" ht="15.6" outlineLevel="1" x14ac:dyDescent="0.3">
      <c r="A15" s="15" t="s">
        <v>0</v>
      </c>
      <c r="B15" s="5" t="s">
        <v>154</v>
      </c>
      <c r="C15" s="17">
        <f>C16+C19</f>
        <v>113155558.52</v>
      </c>
      <c r="D15" s="17">
        <f>D16+D19</f>
        <v>110892618.92999999</v>
      </c>
      <c r="E15" s="27"/>
      <c r="F15" s="7"/>
      <c r="H15" s="7"/>
      <c r="I15" s="7"/>
    </row>
    <row r="16" spans="1:9" ht="15.6" outlineLevel="2" x14ac:dyDescent="0.3">
      <c r="A16" s="15" t="s">
        <v>1</v>
      </c>
      <c r="B16" s="5" t="s">
        <v>155</v>
      </c>
      <c r="C16" s="17">
        <v>40667956.950000003</v>
      </c>
      <c r="D16" s="17">
        <v>35671189.329999998</v>
      </c>
      <c r="E16" s="27"/>
      <c r="F16" s="7"/>
      <c r="G16" s="7"/>
      <c r="H16" s="7"/>
      <c r="I16" s="7"/>
    </row>
    <row r="17" spans="1:9" ht="31.2" outlineLevel="3" x14ac:dyDescent="0.3">
      <c r="A17" s="18" t="s">
        <v>2</v>
      </c>
      <c r="B17" s="16" t="s">
        <v>156</v>
      </c>
      <c r="C17" s="19">
        <v>40667956.950000003</v>
      </c>
      <c r="D17" s="19">
        <v>35671189.329999998</v>
      </c>
      <c r="E17" s="27"/>
      <c r="H17" s="7"/>
      <c r="I17" s="7"/>
    </row>
    <row r="18" spans="1:9" ht="46.8" outlineLevel="4" x14ac:dyDescent="0.3">
      <c r="A18" s="18" t="s">
        <v>3</v>
      </c>
      <c r="B18" s="16" t="s">
        <v>157</v>
      </c>
      <c r="C18" s="19">
        <v>40667956.950000003</v>
      </c>
      <c r="D18" s="19">
        <v>35671189.329999998</v>
      </c>
      <c r="E18" s="27"/>
      <c r="H18" s="7"/>
      <c r="I18" s="7"/>
    </row>
    <row r="19" spans="1:9" ht="15.6" outlineLevel="2" x14ac:dyDescent="0.3">
      <c r="A19" s="15" t="s">
        <v>4</v>
      </c>
      <c r="B19" s="5" t="s">
        <v>158</v>
      </c>
      <c r="C19" s="17">
        <v>72487601.569999993</v>
      </c>
      <c r="D19" s="17">
        <v>75221429.599999994</v>
      </c>
      <c r="E19" s="27"/>
      <c r="F19" s="7"/>
      <c r="G19" s="7"/>
      <c r="H19" s="7"/>
      <c r="I19" s="7"/>
    </row>
    <row r="20" spans="1:9" ht="91.5" customHeight="1" outlineLevel="3" x14ac:dyDescent="0.3">
      <c r="A20" s="20" t="s">
        <v>5</v>
      </c>
      <c r="B20" s="16" t="s">
        <v>159</v>
      </c>
      <c r="C20" s="19">
        <v>72013842.469999999</v>
      </c>
      <c r="D20" s="19">
        <v>74740214.439999998</v>
      </c>
      <c r="E20" s="27"/>
      <c r="H20" s="7"/>
      <c r="I20" s="7"/>
    </row>
    <row r="21" spans="1:9" ht="144.75" customHeight="1" outlineLevel="3" x14ac:dyDescent="0.3">
      <c r="A21" s="20" t="s">
        <v>6</v>
      </c>
      <c r="B21" s="16" t="s">
        <v>160</v>
      </c>
      <c r="C21" s="19">
        <v>193358.47</v>
      </c>
      <c r="D21" s="19">
        <v>193658.47</v>
      </c>
      <c r="E21" s="27"/>
      <c r="H21" s="7"/>
      <c r="I21" s="7"/>
    </row>
    <row r="22" spans="1:9" ht="46.8" outlineLevel="3" x14ac:dyDescent="0.3">
      <c r="A22" s="18" t="s">
        <v>7</v>
      </c>
      <c r="B22" s="16" t="s">
        <v>161</v>
      </c>
      <c r="C22" s="19">
        <v>229349.93</v>
      </c>
      <c r="D22" s="19">
        <v>233757.39</v>
      </c>
      <c r="E22" s="27"/>
      <c r="H22" s="7"/>
      <c r="I22" s="7"/>
    </row>
    <row r="23" spans="1:9" ht="78" outlineLevel="3" x14ac:dyDescent="0.3">
      <c r="A23" s="20" t="s">
        <v>8</v>
      </c>
      <c r="B23" s="16" t="s">
        <v>162</v>
      </c>
      <c r="C23" s="19">
        <v>51050.7</v>
      </c>
      <c r="D23" s="19">
        <v>53799.3</v>
      </c>
      <c r="E23" s="27"/>
      <c r="H23" s="7"/>
      <c r="I23" s="7"/>
    </row>
    <row r="24" spans="1:9" ht="31.2" outlineLevel="1" x14ac:dyDescent="0.3">
      <c r="A24" s="15" t="s">
        <v>9</v>
      </c>
      <c r="B24" s="5" t="s">
        <v>163</v>
      </c>
      <c r="C24" s="17">
        <v>575500</v>
      </c>
      <c r="D24" s="17">
        <v>604143.69999999995</v>
      </c>
      <c r="E24" s="27"/>
      <c r="F24" s="7"/>
      <c r="G24" s="7"/>
      <c r="H24" s="7"/>
      <c r="I24" s="7"/>
    </row>
    <row r="25" spans="1:9" ht="31.2" outlineLevel="2" x14ac:dyDescent="0.3">
      <c r="A25" s="15" t="s">
        <v>10</v>
      </c>
      <c r="B25" s="5" t="s">
        <v>164</v>
      </c>
      <c r="C25" s="17">
        <v>575500</v>
      </c>
      <c r="D25" s="17">
        <v>604143.69999999995</v>
      </c>
      <c r="E25" s="27"/>
      <c r="H25" s="7"/>
      <c r="I25" s="7"/>
    </row>
    <row r="26" spans="1:9" ht="62.4" outlineLevel="7" x14ac:dyDescent="0.3">
      <c r="A26" s="18" t="s">
        <v>11</v>
      </c>
      <c r="B26" s="16" t="s">
        <v>165</v>
      </c>
      <c r="C26" s="19">
        <v>183600</v>
      </c>
      <c r="D26" s="19">
        <v>206532</v>
      </c>
      <c r="E26" s="27"/>
      <c r="H26" s="7"/>
      <c r="I26" s="7"/>
    </row>
    <row r="27" spans="1:9" ht="78" outlineLevel="7" x14ac:dyDescent="0.3">
      <c r="A27" s="20" t="s">
        <v>12</v>
      </c>
      <c r="B27" s="16" t="s">
        <v>166</v>
      </c>
      <c r="C27" s="19">
        <v>3900</v>
      </c>
      <c r="D27" s="19">
        <v>3152.58</v>
      </c>
      <c r="E27" s="27"/>
      <c r="H27" s="7"/>
      <c r="I27" s="7"/>
    </row>
    <row r="28" spans="1:9" ht="62.4" outlineLevel="7" x14ac:dyDescent="0.3">
      <c r="A28" s="18" t="s">
        <v>13</v>
      </c>
      <c r="B28" s="16" t="s">
        <v>167</v>
      </c>
      <c r="C28" s="19">
        <v>425300</v>
      </c>
      <c r="D28" s="19">
        <v>425049.21</v>
      </c>
      <c r="E28" s="27"/>
      <c r="H28" s="7"/>
      <c r="I28" s="7"/>
    </row>
    <row r="29" spans="1:9" ht="62.4" outlineLevel="7" x14ac:dyDescent="0.3">
      <c r="A29" s="18" t="s">
        <v>14</v>
      </c>
      <c r="B29" s="16" t="s">
        <v>168</v>
      </c>
      <c r="C29" s="19">
        <v>-37300</v>
      </c>
      <c r="D29" s="19">
        <v>-30590.09</v>
      </c>
      <c r="E29" s="27"/>
      <c r="H29" s="7"/>
      <c r="I29" s="7"/>
    </row>
    <row r="30" spans="1:9" ht="15.6" outlineLevel="1" x14ac:dyDescent="0.3">
      <c r="A30" s="15" t="s">
        <v>15</v>
      </c>
      <c r="B30" s="5" t="s">
        <v>169</v>
      </c>
      <c r="C30" s="17">
        <v>6555210.1100000003</v>
      </c>
      <c r="D30" s="17">
        <v>6597545.2999999998</v>
      </c>
      <c r="E30" s="27"/>
      <c r="F30" s="7"/>
      <c r="G30" s="7"/>
      <c r="H30" s="7"/>
      <c r="I30" s="7"/>
    </row>
    <row r="31" spans="1:9" ht="31.2" outlineLevel="2" x14ac:dyDescent="0.3">
      <c r="A31" s="15" t="s">
        <v>16</v>
      </c>
      <c r="B31" s="5" t="s">
        <v>170</v>
      </c>
      <c r="C31" s="17">
        <v>6480480.21</v>
      </c>
      <c r="D31" s="17">
        <v>6451945.4000000004</v>
      </c>
      <c r="E31" s="27"/>
      <c r="H31" s="7"/>
      <c r="I31" s="7"/>
    </row>
    <row r="32" spans="1:9" ht="31.2" outlineLevel="3" x14ac:dyDescent="0.3">
      <c r="A32" s="15" t="s">
        <v>16</v>
      </c>
      <c r="B32" s="5" t="s">
        <v>171</v>
      </c>
      <c r="C32" s="17">
        <v>6480480.21</v>
      </c>
      <c r="D32" s="17">
        <v>6456835.0099999998</v>
      </c>
      <c r="E32" s="27">
        <f>C32+C33+C34+C36</f>
        <v>6555210.1100000003</v>
      </c>
      <c r="F32" s="27">
        <f>D32+D33+D34+D36</f>
        <v>6597545.2999999998</v>
      </c>
      <c r="H32" s="7"/>
      <c r="I32" s="7"/>
    </row>
    <row r="33" spans="1:9" ht="31.2" outlineLevel="3" x14ac:dyDescent="0.3">
      <c r="A33" s="18" t="s">
        <v>17</v>
      </c>
      <c r="B33" s="16" t="s">
        <v>172</v>
      </c>
      <c r="C33" s="19">
        <v>0</v>
      </c>
      <c r="D33" s="19">
        <v>-4889.6099999999997</v>
      </c>
      <c r="E33" s="27"/>
      <c r="H33" s="7"/>
      <c r="I33" s="7"/>
    </row>
    <row r="34" spans="1:9" ht="15.6" outlineLevel="2" x14ac:dyDescent="0.3">
      <c r="A34" s="15" t="s">
        <v>18</v>
      </c>
      <c r="B34" s="5" t="s">
        <v>173</v>
      </c>
      <c r="C34" s="17">
        <v>5518.9</v>
      </c>
      <c r="D34" s="17">
        <v>5518.9</v>
      </c>
      <c r="E34" s="27"/>
      <c r="H34" s="7"/>
      <c r="I34" s="7"/>
    </row>
    <row r="35" spans="1:9" ht="15.6" outlineLevel="3" x14ac:dyDescent="0.3">
      <c r="A35" s="18" t="s">
        <v>18</v>
      </c>
      <c r="B35" s="16" t="s">
        <v>174</v>
      </c>
      <c r="C35" s="19">
        <v>5518.9</v>
      </c>
      <c r="D35" s="19">
        <v>5518.9</v>
      </c>
      <c r="E35" s="27"/>
      <c r="H35" s="7"/>
      <c r="I35" s="7"/>
    </row>
    <row r="36" spans="1:9" ht="31.2" outlineLevel="2" x14ac:dyDescent="0.3">
      <c r="A36" s="15" t="s">
        <v>19</v>
      </c>
      <c r="B36" s="5" t="s">
        <v>175</v>
      </c>
      <c r="C36" s="17">
        <v>69211</v>
      </c>
      <c r="D36" s="17">
        <v>140081</v>
      </c>
      <c r="E36" s="27"/>
      <c r="H36" s="7"/>
      <c r="I36" s="7"/>
    </row>
    <row r="37" spans="1:9" ht="31.2" outlineLevel="3" x14ac:dyDescent="0.3">
      <c r="A37" s="18" t="s">
        <v>20</v>
      </c>
      <c r="B37" s="16" t="s">
        <v>176</v>
      </c>
      <c r="C37" s="19">
        <v>69211</v>
      </c>
      <c r="D37" s="19">
        <v>140081</v>
      </c>
      <c r="E37" s="27"/>
      <c r="H37" s="7"/>
      <c r="I37" s="7"/>
    </row>
    <row r="38" spans="1:9" ht="15.6" outlineLevel="1" x14ac:dyDescent="0.3">
      <c r="A38" s="15" t="s">
        <v>21</v>
      </c>
      <c r="B38" s="5" t="s">
        <v>177</v>
      </c>
      <c r="C38" s="17">
        <v>7696543.2699999996</v>
      </c>
      <c r="D38" s="17">
        <v>7966724.8099999996</v>
      </c>
      <c r="E38" s="27"/>
      <c r="F38" s="7"/>
      <c r="G38" s="7"/>
      <c r="H38" s="7"/>
      <c r="I38" s="7"/>
    </row>
    <row r="39" spans="1:9" ht="15.6" outlineLevel="2" x14ac:dyDescent="0.3">
      <c r="A39" s="15" t="s">
        <v>22</v>
      </c>
      <c r="B39" s="5" t="s">
        <v>178</v>
      </c>
      <c r="C39" s="17">
        <v>1444619.41</v>
      </c>
      <c r="D39" s="17">
        <v>1571219.39</v>
      </c>
      <c r="E39" s="27">
        <f>C39+C41</f>
        <v>7696543.2700000005</v>
      </c>
      <c r="F39" s="27">
        <f>D39+D41</f>
        <v>7966724.8099999996</v>
      </c>
      <c r="H39" s="7"/>
      <c r="I39" s="7"/>
    </row>
    <row r="40" spans="1:9" ht="46.8" outlineLevel="3" x14ac:dyDescent="0.3">
      <c r="A40" s="18" t="s">
        <v>23</v>
      </c>
      <c r="B40" s="16" t="s">
        <v>179</v>
      </c>
      <c r="C40" s="19">
        <v>1444619.41</v>
      </c>
      <c r="D40" s="19">
        <v>1571219.39</v>
      </c>
      <c r="E40" s="27"/>
      <c r="H40" s="7"/>
      <c r="I40" s="7"/>
    </row>
    <row r="41" spans="1:9" ht="15.6" outlineLevel="2" x14ac:dyDescent="0.3">
      <c r="A41" s="15" t="s">
        <v>24</v>
      </c>
      <c r="B41" s="5" t="s">
        <v>180</v>
      </c>
      <c r="C41" s="17">
        <v>6251923.8600000003</v>
      </c>
      <c r="D41" s="17">
        <v>6395505.4199999999</v>
      </c>
      <c r="E41" s="27">
        <f>C42+C44</f>
        <v>6251923.8599999994</v>
      </c>
      <c r="F41" s="27">
        <f>D42+D44</f>
        <v>6395505.4199999999</v>
      </c>
      <c r="H41" s="7"/>
      <c r="I41" s="7"/>
    </row>
    <row r="42" spans="1:9" ht="15.6" outlineLevel="3" x14ac:dyDescent="0.3">
      <c r="A42" s="18" t="s">
        <v>25</v>
      </c>
      <c r="B42" s="16" t="s">
        <v>181</v>
      </c>
      <c r="C42" s="19">
        <v>4924509.0999999996</v>
      </c>
      <c r="D42" s="19">
        <v>4751804.88</v>
      </c>
      <c r="E42" s="27"/>
      <c r="H42" s="7"/>
      <c r="I42" s="7"/>
    </row>
    <row r="43" spans="1:9" ht="31.2" outlineLevel="4" x14ac:dyDescent="0.3">
      <c r="A43" s="18" t="s">
        <v>26</v>
      </c>
      <c r="B43" s="16" t="s">
        <v>182</v>
      </c>
      <c r="C43" s="19">
        <v>4924509.0999999996</v>
      </c>
      <c r="D43" s="19">
        <v>4751804.88</v>
      </c>
      <c r="E43" s="27"/>
      <c r="H43" s="7"/>
      <c r="I43" s="7"/>
    </row>
    <row r="44" spans="1:9" ht="15.6" outlineLevel="3" x14ac:dyDescent="0.3">
      <c r="A44" s="18" t="s">
        <v>27</v>
      </c>
      <c r="B44" s="16" t="s">
        <v>183</v>
      </c>
      <c r="C44" s="19">
        <v>1327414.76</v>
      </c>
      <c r="D44" s="19">
        <v>1643700.54</v>
      </c>
      <c r="E44" s="27"/>
      <c r="H44" s="7"/>
      <c r="I44" s="7"/>
    </row>
    <row r="45" spans="1:9" ht="15.6" outlineLevel="1" x14ac:dyDescent="0.3">
      <c r="A45" s="15" t="s">
        <v>28</v>
      </c>
      <c r="B45" s="5" t="s">
        <v>184</v>
      </c>
      <c r="C45" s="17">
        <v>2612280.7200000002</v>
      </c>
      <c r="D45" s="17">
        <v>2468533.06</v>
      </c>
      <c r="E45" s="27"/>
      <c r="F45" s="7"/>
      <c r="G45" s="7"/>
      <c r="H45" s="7"/>
      <c r="I45" s="7"/>
    </row>
    <row r="46" spans="1:9" ht="31.2" outlineLevel="2" x14ac:dyDescent="0.3">
      <c r="A46" s="15" t="s">
        <v>29</v>
      </c>
      <c r="B46" s="5" t="s">
        <v>185</v>
      </c>
      <c r="C46" s="17">
        <v>2612280.7200000002</v>
      </c>
      <c r="D46" s="17">
        <v>2468533.06</v>
      </c>
      <c r="E46" s="27"/>
      <c r="H46" s="7"/>
      <c r="I46" s="7"/>
    </row>
    <row r="47" spans="1:9" ht="41.25" customHeight="1" outlineLevel="1" x14ac:dyDescent="0.3">
      <c r="A47" s="15" t="s">
        <v>30</v>
      </c>
      <c r="B47" s="5" t="s">
        <v>186</v>
      </c>
      <c r="C47" s="17">
        <v>0</v>
      </c>
      <c r="D47" s="17">
        <v>123.53</v>
      </c>
      <c r="E47" s="27"/>
      <c r="F47" s="7"/>
      <c r="G47" s="7"/>
      <c r="H47" s="7"/>
      <c r="I47" s="7"/>
    </row>
    <row r="48" spans="1:9" ht="15.6" outlineLevel="2" x14ac:dyDescent="0.3">
      <c r="A48" s="15" t="s">
        <v>31</v>
      </c>
      <c r="B48" s="5" t="s">
        <v>187</v>
      </c>
      <c r="C48" s="17">
        <v>0</v>
      </c>
      <c r="D48" s="17">
        <v>123.53</v>
      </c>
      <c r="E48" s="27"/>
      <c r="H48" s="7"/>
      <c r="I48" s="7"/>
    </row>
    <row r="49" spans="1:9" ht="31.2" outlineLevel="3" x14ac:dyDescent="0.3">
      <c r="A49" s="15" t="s">
        <v>32</v>
      </c>
      <c r="B49" s="5" t="s">
        <v>188</v>
      </c>
      <c r="C49" s="17">
        <v>0</v>
      </c>
      <c r="D49" s="17">
        <v>123.53</v>
      </c>
      <c r="E49" s="27"/>
      <c r="H49" s="7"/>
      <c r="I49" s="7"/>
    </row>
    <row r="50" spans="1:9" ht="31.2" outlineLevel="4" x14ac:dyDescent="0.3">
      <c r="A50" s="18" t="s">
        <v>33</v>
      </c>
      <c r="B50" s="16" t="s">
        <v>189</v>
      </c>
      <c r="C50" s="19">
        <v>0</v>
      </c>
      <c r="D50" s="19">
        <v>123.53</v>
      </c>
      <c r="E50" s="27"/>
      <c r="H50" s="7"/>
      <c r="I50" s="7"/>
    </row>
    <row r="51" spans="1:9" ht="15.6" outlineLevel="4" x14ac:dyDescent="0.3">
      <c r="A51" s="15" t="s">
        <v>314</v>
      </c>
      <c r="B51" s="5" t="s">
        <v>315</v>
      </c>
      <c r="C51" s="17">
        <f>C52+C64</f>
        <v>9274545.2400000002</v>
      </c>
      <c r="D51" s="17">
        <f>D52+D64</f>
        <v>9353655.1099999994</v>
      </c>
      <c r="E51" s="27">
        <f>E52+C64</f>
        <v>9274545.2400000002</v>
      </c>
      <c r="F51" s="27">
        <f>F52+D64</f>
        <v>9353655.1099999994</v>
      </c>
      <c r="H51" s="7"/>
      <c r="I51" s="7"/>
    </row>
    <row r="52" spans="1:9" ht="31.2" outlineLevel="1" x14ac:dyDescent="0.3">
      <c r="A52" s="15" t="s">
        <v>34</v>
      </c>
      <c r="B52" s="5" t="s">
        <v>190</v>
      </c>
      <c r="C52" s="17">
        <f>C53+C62</f>
        <v>8295227.2000000002</v>
      </c>
      <c r="D52" s="17">
        <f>D53+D62</f>
        <v>8370569.5299999993</v>
      </c>
      <c r="E52" s="27">
        <f>E53+C62</f>
        <v>8295227.2000000002</v>
      </c>
      <c r="F52" s="27">
        <f>F53+D62</f>
        <v>8370569.5299999993</v>
      </c>
      <c r="G52" s="7"/>
      <c r="H52" s="7"/>
      <c r="I52" s="7"/>
    </row>
    <row r="53" spans="1:9" ht="78" outlineLevel="2" x14ac:dyDescent="0.3">
      <c r="A53" s="30" t="s">
        <v>35</v>
      </c>
      <c r="B53" s="5" t="s">
        <v>191</v>
      </c>
      <c r="C53" s="17">
        <f>C54+C56+C58+C60</f>
        <v>8085614.6600000001</v>
      </c>
      <c r="D53" s="17">
        <f>D54+D56+D58+D60</f>
        <v>8177721.0099999998</v>
      </c>
      <c r="E53" s="27">
        <f>C54+C56+C58+C60</f>
        <v>8085614.6600000001</v>
      </c>
      <c r="F53" s="27">
        <f>D54+D56+D58+D60</f>
        <v>8177721.0099999998</v>
      </c>
      <c r="H53" s="7"/>
      <c r="I53" s="7"/>
    </row>
    <row r="54" spans="1:9" ht="62.4" outlineLevel="3" x14ac:dyDescent="0.3">
      <c r="A54" s="15" t="s">
        <v>36</v>
      </c>
      <c r="B54" s="5" t="s">
        <v>192</v>
      </c>
      <c r="C54" s="17">
        <v>5825014.2199999997</v>
      </c>
      <c r="D54" s="17">
        <v>5627208.3099999996</v>
      </c>
      <c r="H54" s="7"/>
      <c r="I54" s="7"/>
    </row>
    <row r="55" spans="1:9" ht="62.4" outlineLevel="7" x14ac:dyDescent="0.3">
      <c r="A55" s="20" t="s">
        <v>37</v>
      </c>
      <c r="B55" s="16" t="s">
        <v>193</v>
      </c>
      <c r="C55" s="19">
        <v>5825014.2199999997</v>
      </c>
      <c r="D55" s="19">
        <v>5627208.3099999996</v>
      </c>
      <c r="E55" s="27"/>
      <c r="H55" s="7"/>
      <c r="I55" s="7"/>
    </row>
    <row r="56" spans="1:9" ht="78" outlineLevel="3" x14ac:dyDescent="0.3">
      <c r="A56" s="30" t="s">
        <v>38</v>
      </c>
      <c r="B56" s="5" t="s">
        <v>194</v>
      </c>
      <c r="C56" s="17">
        <v>0</v>
      </c>
      <c r="D56" s="17">
        <v>104.24</v>
      </c>
      <c r="E56" s="27"/>
      <c r="H56" s="7"/>
      <c r="I56" s="7"/>
    </row>
    <row r="57" spans="1:9" ht="62.4" outlineLevel="7" x14ac:dyDescent="0.3">
      <c r="A57" s="18" t="s">
        <v>39</v>
      </c>
      <c r="B57" s="16" t="s">
        <v>195</v>
      </c>
      <c r="C57" s="19">
        <v>0</v>
      </c>
      <c r="D57" s="19">
        <v>104.24</v>
      </c>
      <c r="E57" s="27"/>
      <c r="H57" s="7"/>
      <c r="I57" s="7"/>
    </row>
    <row r="58" spans="1:9" ht="78" outlineLevel="3" x14ac:dyDescent="0.3">
      <c r="A58" s="30" t="s">
        <v>40</v>
      </c>
      <c r="B58" s="5" t="s">
        <v>196</v>
      </c>
      <c r="C58" s="17">
        <v>0</v>
      </c>
      <c r="D58" s="17">
        <v>-4521.28</v>
      </c>
      <c r="E58" s="27"/>
      <c r="H58" s="7"/>
      <c r="I58" s="7"/>
    </row>
    <row r="59" spans="1:9" ht="62.4" outlineLevel="7" x14ac:dyDescent="0.3">
      <c r="A59" s="18" t="s">
        <v>41</v>
      </c>
      <c r="B59" s="16" t="s">
        <v>197</v>
      </c>
      <c r="C59" s="19">
        <v>0</v>
      </c>
      <c r="D59" s="19">
        <v>-4521.28</v>
      </c>
      <c r="E59" s="27"/>
      <c r="H59" s="7"/>
      <c r="I59" s="7"/>
    </row>
    <row r="60" spans="1:9" ht="46.8" outlineLevel="3" x14ac:dyDescent="0.3">
      <c r="A60" s="15" t="s">
        <v>42</v>
      </c>
      <c r="B60" s="5" t="s">
        <v>198</v>
      </c>
      <c r="C60" s="17">
        <v>2260600.44</v>
      </c>
      <c r="D60" s="17">
        <v>2554929.7400000002</v>
      </c>
      <c r="E60" s="27"/>
      <c r="H60" s="7"/>
      <c r="I60" s="7"/>
    </row>
    <row r="61" spans="1:9" ht="31.2" outlineLevel="7" x14ac:dyDescent="0.3">
      <c r="A61" s="18" t="s">
        <v>43</v>
      </c>
      <c r="B61" s="16" t="s">
        <v>199</v>
      </c>
      <c r="C61" s="19">
        <v>2260600.44</v>
      </c>
      <c r="D61" s="19">
        <v>2554929.7400000002</v>
      </c>
      <c r="E61" s="27"/>
      <c r="H61" s="7"/>
      <c r="I61" s="7"/>
    </row>
    <row r="62" spans="1:9" ht="78" outlineLevel="2" x14ac:dyDescent="0.3">
      <c r="A62" s="30" t="s">
        <v>44</v>
      </c>
      <c r="B62" s="5" t="s">
        <v>200</v>
      </c>
      <c r="C62" s="17">
        <v>209612.54</v>
      </c>
      <c r="D62" s="17">
        <v>192848.52</v>
      </c>
      <c r="E62" s="27"/>
      <c r="H62" s="7"/>
      <c r="I62" s="7"/>
    </row>
    <row r="63" spans="1:9" ht="78" outlineLevel="3" x14ac:dyDescent="0.3">
      <c r="A63" s="20" t="s">
        <v>45</v>
      </c>
      <c r="B63" s="16" t="s">
        <v>201</v>
      </c>
      <c r="C63" s="19">
        <v>209612.54</v>
      </c>
      <c r="D63" s="19">
        <v>192848.52</v>
      </c>
      <c r="E63" s="27"/>
      <c r="H63" s="7"/>
      <c r="I63" s="7"/>
    </row>
    <row r="64" spans="1:9" ht="15.6" outlineLevel="1" x14ac:dyDescent="0.3">
      <c r="A64" s="15" t="s">
        <v>46</v>
      </c>
      <c r="B64" s="5" t="s">
        <v>202</v>
      </c>
      <c r="C64" s="17">
        <v>979318.04</v>
      </c>
      <c r="D64" s="17">
        <v>983085.58</v>
      </c>
      <c r="E64" s="27"/>
      <c r="F64" s="7"/>
      <c r="G64" s="7"/>
      <c r="H64" s="7"/>
      <c r="I64" s="7"/>
    </row>
    <row r="65" spans="1:9" ht="15.6" outlineLevel="2" x14ac:dyDescent="0.3">
      <c r="A65" s="15" t="s">
        <v>47</v>
      </c>
      <c r="B65" s="5" t="s">
        <v>203</v>
      </c>
      <c r="C65" s="17">
        <v>979318.04</v>
      </c>
      <c r="D65" s="17">
        <v>983085.58</v>
      </c>
      <c r="E65" s="27"/>
      <c r="H65" s="7"/>
      <c r="I65" s="7"/>
    </row>
    <row r="66" spans="1:9" ht="31.2" outlineLevel="3" x14ac:dyDescent="0.3">
      <c r="A66" s="18" t="s">
        <v>48</v>
      </c>
      <c r="B66" s="16" t="s">
        <v>204</v>
      </c>
      <c r="C66" s="19">
        <v>273083.33</v>
      </c>
      <c r="D66" s="19">
        <v>273083.33</v>
      </c>
      <c r="E66" s="27"/>
      <c r="H66" s="7"/>
      <c r="I66" s="7"/>
    </row>
    <row r="67" spans="1:9" ht="31.2" outlineLevel="3" x14ac:dyDescent="0.3">
      <c r="A67" s="18" t="s">
        <v>49</v>
      </c>
      <c r="B67" s="16" t="s">
        <v>205</v>
      </c>
      <c r="C67" s="19">
        <v>1162.3</v>
      </c>
      <c r="D67" s="19">
        <v>1173.07</v>
      </c>
      <c r="E67" s="27"/>
      <c r="H67" s="7"/>
      <c r="I67" s="7"/>
    </row>
    <row r="68" spans="1:9" ht="15.6" outlineLevel="3" x14ac:dyDescent="0.3">
      <c r="A68" s="18" t="s">
        <v>50</v>
      </c>
      <c r="B68" s="16" t="s">
        <v>206</v>
      </c>
      <c r="C68" s="19">
        <v>705072.41</v>
      </c>
      <c r="D68" s="19">
        <v>708829.18</v>
      </c>
      <c r="E68" s="27"/>
      <c r="H68" s="7"/>
      <c r="I68" s="7"/>
    </row>
    <row r="69" spans="1:9" ht="15.6" outlineLevel="3" x14ac:dyDescent="0.3">
      <c r="A69" s="15" t="s">
        <v>316</v>
      </c>
      <c r="B69" s="5" t="s">
        <v>317</v>
      </c>
      <c r="C69" s="17">
        <f>C73+C76</f>
        <v>8744646.5</v>
      </c>
      <c r="D69" s="17">
        <f>D73+D76</f>
        <v>8471520.1899999995</v>
      </c>
      <c r="E69" s="27">
        <f>C73+C74</f>
        <v>8744646.5</v>
      </c>
      <c r="F69" s="27">
        <f>D73+D74</f>
        <v>8471520.1899999995</v>
      </c>
      <c r="H69" s="7"/>
      <c r="I69" s="7"/>
    </row>
    <row r="70" spans="1:9" ht="31.2" outlineLevel="1" x14ac:dyDescent="0.3">
      <c r="A70" s="15" t="s">
        <v>51</v>
      </c>
      <c r="B70" s="5" t="s">
        <v>207</v>
      </c>
      <c r="C70" s="17">
        <v>8744646.5</v>
      </c>
      <c r="D70" s="17">
        <v>8471520.1899999995</v>
      </c>
      <c r="E70" s="27"/>
      <c r="F70" s="7"/>
      <c r="G70" s="7"/>
      <c r="H70" s="7"/>
      <c r="I70" s="7"/>
    </row>
    <row r="71" spans="1:9" ht="15.6" outlineLevel="2" x14ac:dyDescent="0.3">
      <c r="A71" s="15" t="s">
        <v>52</v>
      </c>
      <c r="B71" s="5" t="s">
        <v>208</v>
      </c>
      <c r="C71" s="17">
        <v>8654905.8599999994</v>
      </c>
      <c r="D71" s="17">
        <v>8370087.7599999998</v>
      </c>
      <c r="E71" s="27"/>
      <c r="H71" s="7"/>
      <c r="I71" s="7"/>
    </row>
    <row r="72" spans="1:9" ht="15.6" outlineLevel="3" x14ac:dyDescent="0.3">
      <c r="A72" s="15" t="s">
        <v>53</v>
      </c>
      <c r="B72" s="5" t="s">
        <v>209</v>
      </c>
      <c r="C72" s="17">
        <v>8654905.8599999994</v>
      </c>
      <c r="D72" s="17">
        <v>8370087.7599999998</v>
      </c>
      <c r="E72" s="27"/>
      <c r="H72" s="7"/>
      <c r="I72" s="7"/>
    </row>
    <row r="73" spans="1:9" ht="31.2" outlineLevel="7" x14ac:dyDescent="0.3">
      <c r="A73" s="18" t="s">
        <v>54</v>
      </c>
      <c r="B73" s="16" t="s">
        <v>210</v>
      </c>
      <c r="C73" s="19">
        <v>8654905.8599999994</v>
      </c>
      <c r="D73" s="19">
        <v>8370087.7599999998</v>
      </c>
      <c r="E73" s="27"/>
      <c r="H73" s="7"/>
      <c r="I73" s="7"/>
    </row>
    <row r="74" spans="1:9" ht="15.6" outlineLevel="2" x14ac:dyDescent="0.3">
      <c r="A74" s="15" t="s">
        <v>55</v>
      </c>
      <c r="B74" s="5" t="s">
        <v>211</v>
      </c>
      <c r="C74" s="17">
        <v>89740.64</v>
      </c>
      <c r="D74" s="17">
        <v>101432.43</v>
      </c>
      <c r="E74" s="27"/>
      <c r="H74" s="7"/>
      <c r="I74" s="7"/>
    </row>
    <row r="75" spans="1:9" ht="31.2" outlineLevel="3" x14ac:dyDescent="0.3">
      <c r="A75" s="15" t="s">
        <v>56</v>
      </c>
      <c r="B75" s="5" t="s">
        <v>212</v>
      </c>
      <c r="C75" s="17">
        <v>89740.64</v>
      </c>
      <c r="D75" s="17">
        <v>101432.43</v>
      </c>
      <c r="E75" s="27"/>
      <c r="H75" s="7"/>
      <c r="I75" s="7"/>
    </row>
    <row r="76" spans="1:9" ht="31.2" outlineLevel="7" x14ac:dyDescent="0.3">
      <c r="A76" s="18" t="s">
        <v>57</v>
      </c>
      <c r="B76" s="16" t="s">
        <v>213</v>
      </c>
      <c r="C76" s="19">
        <v>89740.64</v>
      </c>
      <c r="D76" s="19">
        <v>101432.43</v>
      </c>
      <c r="E76" s="27"/>
      <c r="H76" s="7"/>
      <c r="I76" s="7"/>
    </row>
    <row r="77" spans="1:9" ht="15.6" outlineLevel="7" x14ac:dyDescent="0.3">
      <c r="A77" s="15" t="s">
        <v>318</v>
      </c>
      <c r="B77" s="5" t="s">
        <v>319</v>
      </c>
      <c r="C77" s="17">
        <f>C78</f>
        <v>1131823.25</v>
      </c>
      <c r="D77" s="17">
        <f>D78</f>
        <v>1157559.08</v>
      </c>
      <c r="E77" s="27"/>
      <c r="H77" s="7"/>
      <c r="I77" s="7"/>
    </row>
    <row r="78" spans="1:9" ht="15.6" outlineLevel="1" x14ac:dyDescent="0.3">
      <c r="A78" s="15" t="s">
        <v>58</v>
      </c>
      <c r="B78" s="5" t="s">
        <v>214</v>
      </c>
      <c r="C78" s="17">
        <v>1131823.25</v>
      </c>
      <c r="D78" s="17">
        <v>1157559.08</v>
      </c>
      <c r="E78" s="27"/>
      <c r="F78" s="7"/>
      <c r="G78" s="7"/>
      <c r="H78" s="7"/>
      <c r="I78" s="7"/>
    </row>
    <row r="79" spans="1:9" ht="31.2" outlineLevel="2" x14ac:dyDescent="0.3">
      <c r="A79" s="15" t="s">
        <v>59</v>
      </c>
      <c r="B79" s="5" t="s">
        <v>215</v>
      </c>
      <c r="C79" s="17">
        <v>520</v>
      </c>
      <c r="D79" s="17">
        <v>450</v>
      </c>
      <c r="E79" s="27">
        <f>C79+C80+C81+C82+C83+C84+C85+C86+C87</f>
        <v>1131823.25</v>
      </c>
      <c r="F79" s="27">
        <f>D79+D80+D81+D82+D83+D84+D85+D86+D87</f>
        <v>1157559.08</v>
      </c>
      <c r="H79" s="7"/>
      <c r="I79" s="7"/>
    </row>
    <row r="80" spans="1:9" ht="62.4" outlineLevel="2" x14ac:dyDescent="0.3">
      <c r="A80" s="15" t="s">
        <v>60</v>
      </c>
      <c r="B80" s="5" t="s">
        <v>216</v>
      </c>
      <c r="C80" s="17">
        <v>43116.36</v>
      </c>
      <c r="D80" s="17">
        <v>37551.160000000003</v>
      </c>
      <c r="E80" s="27"/>
      <c r="H80" s="7"/>
      <c r="I80" s="7"/>
    </row>
    <row r="81" spans="1:9" ht="46.8" outlineLevel="2" x14ac:dyDescent="0.3">
      <c r="A81" s="15" t="s">
        <v>61</v>
      </c>
      <c r="B81" s="5" t="s">
        <v>217</v>
      </c>
      <c r="C81" s="17">
        <v>25141.09</v>
      </c>
      <c r="D81" s="17">
        <v>19046</v>
      </c>
      <c r="E81" s="27"/>
      <c r="H81" s="7"/>
      <c r="I81" s="7"/>
    </row>
    <row r="82" spans="1:9" ht="31.2" outlineLevel="2" x14ac:dyDescent="0.3">
      <c r="A82" s="15" t="s">
        <v>62</v>
      </c>
      <c r="B82" s="5" t="s">
        <v>218</v>
      </c>
      <c r="C82" s="17">
        <v>244145.45</v>
      </c>
      <c r="D82" s="17">
        <v>245800</v>
      </c>
      <c r="E82" s="27"/>
      <c r="H82" s="7"/>
      <c r="I82" s="7"/>
    </row>
    <row r="83" spans="1:9" ht="46.8" outlineLevel="2" x14ac:dyDescent="0.3">
      <c r="A83" s="15" t="s">
        <v>63</v>
      </c>
      <c r="B83" s="5" t="s">
        <v>219</v>
      </c>
      <c r="C83" s="17">
        <v>145842.20000000001</v>
      </c>
      <c r="D83" s="17">
        <v>133688.68</v>
      </c>
      <c r="E83" s="27"/>
      <c r="H83" s="7"/>
      <c r="I83" s="7"/>
    </row>
    <row r="84" spans="1:9" ht="62.4" outlineLevel="2" x14ac:dyDescent="0.3">
      <c r="A84" s="15" t="s">
        <v>64</v>
      </c>
      <c r="B84" s="5" t="s">
        <v>220</v>
      </c>
      <c r="C84" s="17">
        <v>92727.27</v>
      </c>
      <c r="D84" s="17">
        <v>85000</v>
      </c>
      <c r="E84" s="27"/>
      <c r="H84" s="7"/>
      <c r="I84" s="7"/>
    </row>
    <row r="85" spans="1:9" ht="62.4" outlineLevel="2" x14ac:dyDescent="0.3">
      <c r="A85" s="15" t="s">
        <v>65</v>
      </c>
      <c r="B85" s="5" t="s">
        <v>221</v>
      </c>
      <c r="C85" s="17">
        <v>103028.72</v>
      </c>
      <c r="D85" s="17">
        <v>114096.75</v>
      </c>
      <c r="E85" s="27"/>
      <c r="H85" s="7"/>
      <c r="I85" s="7"/>
    </row>
    <row r="86" spans="1:9" ht="46.8" outlineLevel="2" x14ac:dyDescent="0.3">
      <c r="A86" s="15" t="s">
        <v>66</v>
      </c>
      <c r="B86" s="5" t="s">
        <v>222</v>
      </c>
      <c r="C86" s="17">
        <v>3292.51</v>
      </c>
      <c r="D86" s="17">
        <v>3518.13</v>
      </c>
      <c r="E86" s="27"/>
      <c r="H86" s="7"/>
      <c r="I86" s="7"/>
    </row>
    <row r="87" spans="1:9" ht="31.2" outlineLevel="2" x14ac:dyDescent="0.3">
      <c r="A87" s="15" t="s">
        <v>67</v>
      </c>
      <c r="B87" s="5" t="s">
        <v>223</v>
      </c>
      <c r="C87" s="17">
        <v>474009.65</v>
      </c>
      <c r="D87" s="17">
        <v>518408.36</v>
      </c>
      <c r="E87" s="27"/>
      <c r="H87" s="7"/>
      <c r="I87" s="7"/>
    </row>
    <row r="88" spans="1:9" ht="31.2" outlineLevel="3" x14ac:dyDescent="0.3">
      <c r="A88" s="15" t="s">
        <v>68</v>
      </c>
      <c r="B88" s="5" t="s">
        <v>224</v>
      </c>
      <c r="C88" s="17">
        <v>474009.65</v>
      </c>
      <c r="D88" s="17">
        <v>518408.36</v>
      </c>
      <c r="E88" s="27"/>
      <c r="H88" s="7"/>
      <c r="I88" s="7"/>
    </row>
    <row r="89" spans="1:9" ht="31.2" outlineLevel="3" x14ac:dyDescent="0.3">
      <c r="A89" s="15" t="s">
        <v>320</v>
      </c>
      <c r="B89" s="5" t="s">
        <v>321</v>
      </c>
      <c r="C89" s="17">
        <f>C90</f>
        <v>361160630.86000007</v>
      </c>
      <c r="D89" s="17">
        <f>D90</f>
        <v>355110977.58000004</v>
      </c>
      <c r="E89" s="27"/>
      <c r="H89" s="7"/>
      <c r="I89" s="7"/>
    </row>
    <row r="90" spans="1:9" ht="15.6" x14ac:dyDescent="0.3">
      <c r="A90" s="15" t="s">
        <v>69</v>
      </c>
      <c r="B90" s="5" t="s">
        <v>225</v>
      </c>
      <c r="C90" s="17">
        <f>C91+C164</f>
        <v>361160630.86000007</v>
      </c>
      <c r="D90" s="17">
        <f>D91+D164</f>
        <v>355110977.58000004</v>
      </c>
      <c r="E90" s="27"/>
      <c r="F90" s="7"/>
      <c r="G90" s="7"/>
      <c r="H90" s="7"/>
    </row>
    <row r="91" spans="1:9" ht="31.2" outlineLevel="1" x14ac:dyDescent="0.3">
      <c r="A91" s="15" t="s">
        <v>70</v>
      </c>
      <c r="B91" s="5" t="s">
        <v>226</v>
      </c>
      <c r="C91" s="17">
        <f>C92+C96+C128+C158</f>
        <v>361180120.95000005</v>
      </c>
      <c r="D91" s="17">
        <v>355130467.67000002</v>
      </c>
      <c r="E91" s="27"/>
      <c r="F91" s="7"/>
      <c r="G91" s="7"/>
    </row>
    <row r="92" spans="1:9" ht="15.6" outlineLevel="2" x14ac:dyDescent="0.3">
      <c r="A92" s="15" t="s">
        <v>71</v>
      </c>
      <c r="B92" s="5" t="s">
        <v>227</v>
      </c>
      <c r="C92" s="17">
        <f>C93</f>
        <v>3161400</v>
      </c>
      <c r="D92" s="17">
        <f>D93</f>
        <v>3161400</v>
      </c>
      <c r="E92" s="27"/>
      <c r="F92" s="7"/>
      <c r="G92" s="7"/>
      <c r="H92" s="7"/>
    </row>
    <row r="93" spans="1:9" ht="15.6" outlineLevel="3" x14ac:dyDescent="0.3">
      <c r="A93" s="18" t="s">
        <v>72</v>
      </c>
      <c r="B93" s="16" t="s">
        <v>228</v>
      </c>
      <c r="C93" s="19">
        <v>3161400</v>
      </c>
      <c r="D93" s="19">
        <v>3161400</v>
      </c>
      <c r="E93" s="27"/>
    </row>
    <row r="94" spans="1:9" ht="31.2" outlineLevel="4" x14ac:dyDescent="0.3">
      <c r="A94" s="18" t="s">
        <v>73</v>
      </c>
      <c r="B94" s="16" t="s">
        <v>229</v>
      </c>
      <c r="C94" s="19">
        <v>3161400</v>
      </c>
      <c r="D94" s="19">
        <v>3161400</v>
      </c>
      <c r="E94" s="27"/>
    </row>
    <row r="95" spans="1:9" ht="125.25" customHeight="1" outlineLevel="7" x14ac:dyDescent="0.3">
      <c r="A95" s="20" t="s">
        <v>74</v>
      </c>
      <c r="B95" s="16" t="s">
        <v>230</v>
      </c>
      <c r="C95" s="19">
        <v>3161400</v>
      </c>
      <c r="D95" s="19">
        <v>3161400</v>
      </c>
      <c r="E95" s="27"/>
    </row>
    <row r="96" spans="1:9" ht="31.2" outlineLevel="2" x14ac:dyDescent="0.3">
      <c r="A96" s="15" t="s">
        <v>75</v>
      </c>
      <c r="B96" s="5" t="s">
        <v>231</v>
      </c>
      <c r="C96" s="17">
        <f>C97+C99+C102+C104+C105</f>
        <v>131385433.68000001</v>
      </c>
      <c r="D96" s="17">
        <f>D97+D99+D102+D104+D105</f>
        <v>130047188.33000001</v>
      </c>
      <c r="E96" s="27">
        <v>131385433.68000001</v>
      </c>
      <c r="F96" s="7">
        <v>130047188.33</v>
      </c>
      <c r="G96" s="7"/>
    </row>
    <row r="97" spans="1:8" ht="15.6" outlineLevel="3" x14ac:dyDescent="0.3">
      <c r="A97" s="15" t="s">
        <v>76</v>
      </c>
      <c r="B97" s="5" t="s">
        <v>232</v>
      </c>
      <c r="C97" s="17">
        <f>C98</f>
        <v>235872</v>
      </c>
      <c r="D97" s="17">
        <f>D98</f>
        <v>235872</v>
      </c>
      <c r="E97" s="27"/>
    </row>
    <row r="98" spans="1:8" ht="31.2" outlineLevel="7" x14ac:dyDescent="0.3">
      <c r="A98" s="18" t="s">
        <v>77</v>
      </c>
      <c r="B98" s="16" t="s">
        <v>233</v>
      </c>
      <c r="C98" s="19">
        <v>235872</v>
      </c>
      <c r="D98" s="19">
        <v>235872</v>
      </c>
      <c r="E98" s="27"/>
    </row>
    <row r="99" spans="1:8" ht="53.25" customHeight="1" outlineLevel="3" x14ac:dyDescent="0.3">
      <c r="A99" s="15" t="s">
        <v>78</v>
      </c>
      <c r="B99" s="5" t="s">
        <v>234</v>
      </c>
      <c r="C99" s="17">
        <f>C100+C101</f>
        <v>791843.25</v>
      </c>
      <c r="D99" s="17">
        <f>D100+D101</f>
        <v>791843.25</v>
      </c>
      <c r="E99" s="27"/>
    </row>
    <row r="100" spans="1:8" ht="109.2" outlineLevel="7" x14ac:dyDescent="0.3">
      <c r="A100" s="20" t="s">
        <v>79</v>
      </c>
      <c r="B100" s="16" t="s">
        <v>235</v>
      </c>
      <c r="C100" s="19">
        <v>315640.09999999998</v>
      </c>
      <c r="D100" s="19">
        <v>315640.09999999998</v>
      </c>
      <c r="E100" s="27"/>
    </row>
    <row r="101" spans="1:8" ht="124.8" outlineLevel="4" x14ac:dyDescent="0.3">
      <c r="A101" s="20" t="s">
        <v>80</v>
      </c>
      <c r="B101" s="16" t="s">
        <v>236</v>
      </c>
      <c r="C101" s="19">
        <v>476203.15</v>
      </c>
      <c r="D101" s="19">
        <v>476203.15</v>
      </c>
      <c r="E101" s="27"/>
    </row>
    <row r="102" spans="1:8" ht="15.6" outlineLevel="3" x14ac:dyDescent="0.3">
      <c r="A102" s="15" t="s">
        <v>81</v>
      </c>
      <c r="B102" s="5" t="s">
        <v>237</v>
      </c>
      <c r="C102" s="17">
        <v>953812</v>
      </c>
      <c r="D102" s="17">
        <v>953812</v>
      </c>
      <c r="E102" s="27"/>
      <c r="F102" s="7"/>
      <c r="G102" s="7"/>
      <c r="H102" s="7"/>
    </row>
    <row r="103" spans="1:8" ht="31.2" outlineLevel="7" x14ac:dyDescent="0.3">
      <c r="A103" s="18" t="s">
        <v>82</v>
      </c>
      <c r="B103" s="16" t="s">
        <v>238</v>
      </c>
      <c r="C103" s="19">
        <v>953812</v>
      </c>
      <c r="D103" s="19">
        <v>953812</v>
      </c>
      <c r="E103" s="27"/>
    </row>
    <row r="104" spans="1:8" ht="78" outlineLevel="3" x14ac:dyDescent="0.3">
      <c r="A104" s="30" t="s">
        <v>83</v>
      </c>
      <c r="B104" s="5" t="s">
        <v>239</v>
      </c>
      <c r="C104" s="17">
        <v>186600</v>
      </c>
      <c r="D104" s="17">
        <v>186600</v>
      </c>
      <c r="E104" s="27"/>
      <c r="F104" s="7"/>
      <c r="G104" s="7"/>
      <c r="H104" s="7"/>
    </row>
    <row r="105" spans="1:8" ht="15.6" outlineLevel="4" x14ac:dyDescent="0.3">
      <c r="A105" s="15" t="s">
        <v>84</v>
      </c>
      <c r="B105" s="5" t="s">
        <v>240</v>
      </c>
      <c r="C105" s="17">
        <f>C106+C107+C108+C109+C110+C111+C112+C113+C114+C115+C116+C117+C118+C119+C120+C121+C122+C123+C124+C125+C126+C127</f>
        <v>129217306.43000001</v>
      </c>
      <c r="D105" s="17">
        <f>D106+D107+D108+D109+D110+D111+D112+D113+D114+D115+D116+D117+D118+D119+D120+D121+D122+D123+D124+D125+D126+D127</f>
        <v>127879061.08000001</v>
      </c>
      <c r="E105" s="27">
        <v>129217306.43000001</v>
      </c>
      <c r="F105" s="7">
        <v>127879061.08</v>
      </c>
    </row>
    <row r="106" spans="1:8" ht="78" outlineLevel="7" x14ac:dyDescent="0.3">
      <c r="A106" s="20" t="s">
        <v>85</v>
      </c>
      <c r="B106" s="16" t="s">
        <v>241</v>
      </c>
      <c r="C106" s="19">
        <v>1235000</v>
      </c>
      <c r="D106" s="19">
        <v>1235000</v>
      </c>
      <c r="E106" s="27"/>
      <c r="F106" s="7"/>
      <c r="G106" s="7"/>
      <c r="H106" s="7"/>
    </row>
    <row r="107" spans="1:8" ht="93.6" outlineLevel="7" x14ac:dyDescent="0.3">
      <c r="A107" s="20" t="s">
        <v>86</v>
      </c>
      <c r="B107" s="16" t="s">
        <v>242</v>
      </c>
      <c r="C107" s="19">
        <v>608300</v>
      </c>
      <c r="D107" s="19">
        <v>608300</v>
      </c>
      <c r="E107" s="27"/>
    </row>
    <row r="108" spans="1:8" ht="78" outlineLevel="7" x14ac:dyDescent="0.3">
      <c r="A108" s="20" t="s">
        <v>87</v>
      </c>
      <c r="B108" s="16" t="s">
        <v>243</v>
      </c>
      <c r="C108" s="19">
        <v>67000</v>
      </c>
      <c r="D108" s="19">
        <v>67000</v>
      </c>
      <c r="E108" s="27"/>
    </row>
    <row r="109" spans="1:8" ht="78" outlineLevel="7" x14ac:dyDescent="0.3">
      <c r="A109" s="20" t="s">
        <v>88</v>
      </c>
      <c r="B109" s="16" t="s">
        <v>244</v>
      </c>
      <c r="C109" s="19">
        <v>128600</v>
      </c>
      <c r="D109" s="19">
        <v>128600</v>
      </c>
      <c r="E109" s="27"/>
    </row>
    <row r="110" spans="1:8" ht="124.8" outlineLevel="7" x14ac:dyDescent="0.3">
      <c r="A110" s="20" t="s">
        <v>89</v>
      </c>
      <c r="B110" s="16" t="s">
        <v>245</v>
      </c>
      <c r="C110" s="19">
        <v>458700</v>
      </c>
      <c r="D110" s="19">
        <v>458700</v>
      </c>
      <c r="E110" s="27"/>
    </row>
    <row r="111" spans="1:8" ht="93.6" outlineLevel="7" x14ac:dyDescent="0.3">
      <c r="A111" s="20" t="s">
        <v>90</v>
      </c>
      <c r="B111" s="16" t="s">
        <v>246</v>
      </c>
      <c r="C111" s="19">
        <v>7782000</v>
      </c>
      <c r="D111" s="19">
        <v>7782000</v>
      </c>
      <c r="E111" s="27"/>
    </row>
    <row r="112" spans="1:8" ht="62.4" outlineLevel="7" x14ac:dyDescent="0.3">
      <c r="A112" s="18" t="s">
        <v>91</v>
      </c>
      <c r="B112" s="16" t="s">
        <v>247</v>
      </c>
      <c r="C112" s="19">
        <v>3730000</v>
      </c>
      <c r="D112" s="19">
        <v>3555460.51</v>
      </c>
      <c r="E112" s="27"/>
    </row>
    <row r="113" spans="1:7" ht="78" outlineLevel="7" x14ac:dyDescent="0.3">
      <c r="A113" s="20" t="s">
        <v>92</v>
      </c>
      <c r="B113" s="16" t="s">
        <v>248</v>
      </c>
      <c r="C113" s="19">
        <v>231660</v>
      </c>
      <c r="D113" s="19">
        <v>231380</v>
      </c>
      <c r="E113" s="27"/>
    </row>
    <row r="114" spans="1:7" ht="109.2" outlineLevel="7" x14ac:dyDescent="0.3">
      <c r="A114" s="20" t="s">
        <v>93</v>
      </c>
      <c r="B114" s="16" t="s">
        <v>249</v>
      </c>
      <c r="C114" s="19">
        <v>375000</v>
      </c>
      <c r="D114" s="19">
        <v>375000</v>
      </c>
      <c r="E114" s="27"/>
    </row>
    <row r="115" spans="1:7" ht="109.2" outlineLevel="7" x14ac:dyDescent="0.3">
      <c r="A115" s="20" t="s">
        <v>94</v>
      </c>
      <c r="B115" s="16" t="s">
        <v>250</v>
      </c>
      <c r="C115" s="19">
        <v>447475</v>
      </c>
      <c r="D115" s="19">
        <v>447475</v>
      </c>
      <c r="E115" s="27"/>
    </row>
    <row r="116" spans="1:7" ht="78" outlineLevel="7" x14ac:dyDescent="0.3">
      <c r="A116" s="20" t="s">
        <v>95</v>
      </c>
      <c r="B116" s="16" t="s">
        <v>251</v>
      </c>
      <c r="C116" s="19">
        <v>100000</v>
      </c>
      <c r="D116" s="19">
        <v>100000</v>
      </c>
      <c r="E116" s="27"/>
    </row>
    <row r="117" spans="1:7" ht="62.4" outlineLevel="7" x14ac:dyDescent="0.3">
      <c r="A117" s="18" t="s">
        <v>96</v>
      </c>
      <c r="B117" s="16" t="s">
        <v>252</v>
      </c>
      <c r="C117" s="19">
        <v>185700</v>
      </c>
      <c r="D117" s="19">
        <v>184915</v>
      </c>
      <c r="E117" s="27"/>
    </row>
    <row r="118" spans="1:7" ht="78" outlineLevel="7" x14ac:dyDescent="0.3">
      <c r="A118" s="20" t="s">
        <v>97</v>
      </c>
      <c r="B118" s="16" t="s">
        <v>253</v>
      </c>
      <c r="C118" s="19">
        <v>500000</v>
      </c>
      <c r="D118" s="19">
        <v>500000</v>
      </c>
      <c r="E118" s="27"/>
    </row>
    <row r="119" spans="1:7" ht="93.6" outlineLevel="7" x14ac:dyDescent="0.3">
      <c r="A119" s="20" t="s">
        <v>98</v>
      </c>
      <c r="B119" s="16" t="s">
        <v>254</v>
      </c>
      <c r="C119" s="19">
        <v>758000</v>
      </c>
      <c r="D119" s="19">
        <v>758000</v>
      </c>
      <c r="E119" s="27"/>
    </row>
    <row r="120" spans="1:7" ht="120" customHeight="1" outlineLevel="7" x14ac:dyDescent="0.3">
      <c r="A120" s="20" t="s">
        <v>99</v>
      </c>
      <c r="B120" s="16" t="s">
        <v>255</v>
      </c>
      <c r="C120" s="19">
        <v>41100</v>
      </c>
      <c r="D120" s="19">
        <v>41100</v>
      </c>
      <c r="E120" s="27"/>
    </row>
    <row r="121" spans="1:7" ht="123.75" customHeight="1" outlineLevel="7" x14ac:dyDescent="0.3">
      <c r="A121" s="20" t="s">
        <v>100</v>
      </c>
      <c r="B121" s="16" t="s">
        <v>256</v>
      </c>
      <c r="C121" s="19">
        <v>232800</v>
      </c>
      <c r="D121" s="19">
        <v>217811.64</v>
      </c>
      <c r="E121" s="27"/>
    </row>
    <row r="122" spans="1:7" ht="124.8" outlineLevel="7" x14ac:dyDescent="0.3">
      <c r="A122" s="20" t="s">
        <v>101</v>
      </c>
      <c r="B122" s="16" t="s">
        <v>257</v>
      </c>
      <c r="C122" s="19">
        <v>101140400</v>
      </c>
      <c r="D122" s="19">
        <v>101140400</v>
      </c>
      <c r="E122" s="27"/>
    </row>
    <row r="123" spans="1:7" ht="153" customHeight="1" outlineLevel="7" x14ac:dyDescent="0.3">
      <c r="A123" s="20" t="s">
        <v>102</v>
      </c>
      <c r="B123" s="16" t="s">
        <v>258</v>
      </c>
      <c r="C123" s="19">
        <v>53571.43</v>
      </c>
      <c r="D123" s="19">
        <v>53571.43</v>
      </c>
      <c r="E123" s="27"/>
    </row>
    <row r="124" spans="1:7" ht="103.5" customHeight="1" outlineLevel="7" x14ac:dyDescent="0.3">
      <c r="A124" s="20" t="s">
        <v>103</v>
      </c>
      <c r="B124" s="16" t="s">
        <v>259</v>
      </c>
      <c r="C124" s="19">
        <v>516300</v>
      </c>
      <c r="D124" s="19">
        <v>516300</v>
      </c>
      <c r="E124" s="27"/>
    </row>
    <row r="125" spans="1:7" ht="202.8" outlineLevel="7" x14ac:dyDescent="0.3">
      <c r="A125" s="20" t="s">
        <v>104</v>
      </c>
      <c r="B125" s="16" t="s">
        <v>260</v>
      </c>
      <c r="C125" s="19">
        <v>5700000</v>
      </c>
      <c r="D125" s="19">
        <v>4917551</v>
      </c>
      <c r="E125" s="27"/>
    </row>
    <row r="126" spans="1:7" ht="121.5" customHeight="1" outlineLevel="7" x14ac:dyDescent="0.3">
      <c r="A126" s="20" t="s">
        <v>105</v>
      </c>
      <c r="B126" s="16" t="s">
        <v>261</v>
      </c>
      <c r="C126" s="19">
        <v>1999900</v>
      </c>
      <c r="D126" s="19">
        <v>1996546.5</v>
      </c>
      <c r="E126" s="27"/>
    </row>
    <row r="127" spans="1:7" ht="170.25" customHeight="1" outlineLevel="7" x14ac:dyDescent="0.3">
      <c r="A127" s="20" t="s">
        <v>106</v>
      </c>
      <c r="B127" s="16" t="s">
        <v>262</v>
      </c>
      <c r="C127" s="19">
        <v>2925800</v>
      </c>
      <c r="D127" s="19">
        <v>2563950</v>
      </c>
      <c r="E127" s="27"/>
    </row>
    <row r="128" spans="1:7" ht="15.6" outlineLevel="2" x14ac:dyDescent="0.3">
      <c r="A128" s="15" t="s">
        <v>107</v>
      </c>
      <c r="B128" s="5" t="s">
        <v>263</v>
      </c>
      <c r="C128" s="26">
        <f>C129+C131+C147+C149+C152+C154</f>
        <v>224739657.27000001</v>
      </c>
      <c r="D128" s="26">
        <f>D129+D131+D147+D149+D152+D154</f>
        <v>220028249.34000003</v>
      </c>
      <c r="E128" s="27">
        <f>C129+C131+C147+C149+C152+C154</f>
        <v>224739657.27000001</v>
      </c>
      <c r="F128" s="27">
        <f>D129+D131+D147+D149+D152+D154</f>
        <v>220028249.34000003</v>
      </c>
      <c r="G128" s="7"/>
    </row>
    <row r="129" spans="1:7" ht="46.8" outlineLevel="3" x14ac:dyDescent="0.3">
      <c r="A129" s="15" t="s">
        <v>108</v>
      </c>
      <c r="B129" s="5" t="s">
        <v>264</v>
      </c>
      <c r="C129" s="17">
        <v>2300</v>
      </c>
      <c r="D129" s="17">
        <v>0</v>
      </c>
      <c r="E129" s="27"/>
      <c r="F129" s="7"/>
      <c r="G129" s="7"/>
    </row>
    <row r="130" spans="1:7" ht="46.8" outlineLevel="7" x14ac:dyDescent="0.3">
      <c r="A130" s="15" t="s">
        <v>109</v>
      </c>
      <c r="B130" s="5" t="s">
        <v>265</v>
      </c>
      <c r="C130" s="17">
        <v>2300</v>
      </c>
      <c r="D130" s="17">
        <v>0</v>
      </c>
      <c r="E130" s="27"/>
    </row>
    <row r="131" spans="1:7" ht="31.2" outlineLevel="3" x14ac:dyDescent="0.3">
      <c r="A131" s="15" t="s">
        <v>110</v>
      </c>
      <c r="B131" s="5" t="s">
        <v>266</v>
      </c>
      <c r="C131" s="17">
        <f>C132</f>
        <v>181322989.22</v>
      </c>
      <c r="D131" s="17">
        <f>D132</f>
        <v>177061566.66000003</v>
      </c>
      <c r="E131" s="27">
        <v>181322989.22</v>
      </c>
      <c r="F131" s="31">
        <v>177061566.66</v>
      </c>
    </row>
    <row r="132" spans="1:7" ht="31.2" outlineLevel="4" x14ac:dyDescent="0.3">
      <c r="A132" s="18" t="s">
        <v>111</v>
      </c>
      <c r="B132" s="16" t="s">
        <v>267</v>
      </c>
      <c r="C132" s="19">
        <f>C133+C134+C135+C136+C137+C138+C139+C140+C141+C142+C143+C144+C145+C146</f>
        <v>181322989.22</v>
      </c>
      <c r="D132" s="19">
        <f>D133+D134+D135+D136+D137+D138+D139+D140+D141+D142+D143+D144+D145+D146</f>
        <v>177061566.66000003</v>
      </c>
      <c r="E132" s="27"/>
      <c r="F132" s="7"/>
      <c r="G132" s="7"/>
    </row>
    <row r="133" spans="1:7" ht="186" customHeight="1" outlineLevel="7" x14ac:dyDescent="0.3">
      <c r="A133" s="20" t="s">
        <v>112</v>
      </c>
      <c r="B133" s="16" t="s">
        <v>268</v>
      </c>
      <c r="C133" s="19">
        <v>34306862.5</v>
      </c>
      <c r="D133" s="19">
        <v>34233362.5</v>
      </c>
      <c r="E133" s="27"/>
    </row>
    <row r="134" spans="1:7" ht="170.25" customHeight="1" outlineLevel="7" x14ac:dyDescent="0.3">
      <c r="A134" s="20" t="s">
        <v>113</v>
      </c>
      <c r="B134" s="16" t="s">
        <v>269</v>
      </c>
      <c r="C134" s="19">
        <v>9110</v>
      </c>
      <c r="D134" s="19">
        <v>9110</v>
      </c>
      <c r="E134" s="27"/>
    </row>
    <row r="135" spans="1:7" ht="146.25" customHeight="1" outlineLevel="7" x14ac:dyDescent="0.3">
      <c r="A135" s="20" t="s">
        <v>114</v>
      </c>
      <c r="B135" s="16" t="s">
        <v>270</v>
      </c>
      <c r="C135" s="19">
        <v>44400</v>
      </c>
      <c r="D135" s="19">
        <v>37460.519999999997</v>
      </c>
      <c r="E135" s="27"/>
    </row>
    <row r="136" spans="1:7" ht="235.5" customHeight="1" outlineLevel="7" x14ac:dyDescent="0.3">
      <c r="A136" s="20" t="s">
        <v>115</v>
      </c>
      <c r="B136" s="16" t="s">
        <v>271</v>
      </c>
      <c r="C136" s="19">
        <v>5908900</v>
      </c>
      <c r="D136" s="19">
        <v>5908900</v>
      </c>
      <c r="E136" s="27"/>
    </row>
    <row r="137" spans="1:7" ht="69" customHeight="1" outlineLevel="7" x14ac:dyDescent="0.3">
      <c r="A137" s="18" t="s">
        <v>116</v>
      </c>
      <c r="B137" s="16" t="s">
        <v>272</v>
      </c>
      <c r="C137" s="19">
        <v>81400</v>
      </c>
      <c r="D137" s="19">
        <v>81400</v>
      </c>
      <c r="E137" s="27"/>
    </row>
    <row r="138" spans="1:7" ht="170.25" customHeight="1" outlineLevel="7" x14ac:dyDescent="0.3">
      <c r="A138" s="20" t="s">
        <v>117</v>
      </c>
      <c r="B138" s="16" t="s">
        <v>273</v>
      </c>
      <c r="C138" s="19">
        <v>502600</v>
      </c>
      <c r="D138" s="19">
        <v>391151.75</v>
      </c>
      <c r="E138" s="27"/>
    </row>
    <row r="139" spans="1:7" ht="120" customHeight="1" outlineLevel="7" x14ac:dyDescent="0.3">
      <c r="A139" s="20" t="s">
        <v>118</v>
      </c>
      <c r="B139" s="16" t="s">
        <v>274</v>
      </c>
      <c r="C139" s="19">
        <v>20600</v>
      </c>
      <c r="D139" s="19">
        <v>16529.48</v>
      </c>
      <c r="E139" s="27"/>
    </row>
    <row r="140" spans="1:7" ht="137.25" customHeight="1" outlineLevel="7" x14ac:dyDescent="0.3">
      <c r="A140" s="20" t="s">
        <v>119</v>
      </c>
      <c r="B140" s="16" t="s">
        <v>275</v>
      </c>
      <c r="C140" s="19">
        <v>1280100</v>
      </c>
      <c r="D140" s="19">
        <v>1087824.27</v>
      </c>
      <c r="E140" s="27"/>
    </row>
    <row r="141" spans="1:7" ht="201.75" customHeight="1" outlineLevel="7" x14ac:dyDescent="0.3">
      <c r="A141" s="20" t="s">
        <v>120</v>
      </c>
      <c r="B141" s="16" t="s">
        <v>276</v>
      </c>
      <c r="C141" s="19">
        <v>713600</v>
      </c>
      <c r="D141" s="19">
        <v>709500.98</v>
      </c>
      <c r="E141" s="27"/>
    </row>
    <row r="142" spans="1:7" ht="213.75" customHeight="1" outlineLevel="7" x14ac:dyDescent="0.3">
      <c r="A142" s="20" t="s">
        <v>121</v>
      </c>
      <c r="B142" s="16" t="s">
        <v>277</v>
      </c>
      <c r="C142" s="19">
        <v>73829700</v>
      </c>
      <c r="D142" s="19">
        <v>73829700</v>
      </c>
      <c r="E142" s="27"/>
    </row>
    <row r="143" spans="1:7" ht="135.75" customHeight="1" outlineLevel="7" x14ac:dyDescent="0.3">
      <c r="A143" s="20" t="s">
        <v>122</v>
      </c>
      <c r="B143" s="16" t="s">
        <v>278</v>
      </c>
      <c r="C143" s="19">
        <v>4188300</v>
      </c>
      <c r="D143" s="19">
        <v>4186715.3</v>
      </c>
      <c r="E143" s="27"/>
    </row>
    <row r="144" spans="1:7" ht="121.5" customHeight="1" outlineLevel="7" x14ac:dyDescent="0.3">
      <c r="A144" s="20" t="s">
        <v>123</v>
      </c>
      <c r="B144" s="16" t="s">
        <v>279</v>
      </c>
      <c r="C144" s="19">
        <v>6183716.7199999997</v>
      </c>
      <c r="D144" s="19">
        <v>4639645.72</v>
      </c>
      <c r="E144" s="27"/>
    </row>
    <row r="145" spans="1:7" ht="234" customHeight="1" outlineLevel="7" x14ac:dyDescent="0.3">
      <c r="A145" s="20" t="s">
        <v>124</v>
      </c>
      <c r="B145" s="16" t="s">
        <v>280</v>
      </c>
      <c r="C145" s="19">
        <v>53786000</v>
      </c>
      <c r="D145" s="19">
        <v>51462566.590000004</v>
      </c>
      <c r="E145" s="27"/>
    </row>
    <row r="146" spans="1:7" ht="108" customHeight="1" outlineLevel="7" x14ac:dyDescent="0.3">
      <c r="A146" s="20" t="s">
        <v>125</v>
      </c>
      <c r="B146" s="16" t="s">
        <v>281</v>
      </c>
      <c r="C146" s="19">
        <v>467700</v>
      </c>
      <c r="D146" s="19">
        <v>467699.55</v>
      </c>
      <c r="E146" s="27"/>
    </row>
    <row r="147" spans="1:7" ht="84" customHeight="1" outlineLevel="3" x14ac:dyDescent="0.3">
      <c r="A147" s="15" t="s">
        <v>126</v>
      </c>
      <c r="B147" s="5" t="s">
        <v>282</v>
      </c>
      <c r="C147" s="17">
        <v>3430500</v>
      </c>
      <c r="D147" s="17">
        <v>3021264.63</v>
      </c>
      <c r="E147" s="27"/>
      <c r="F147" s="7"/>
      <c r="G147" s="7"/>
    </row>
    <row r="148" spans="1:7" ht="86.25" customHeight="1" outlineLevel="7" x14ac:dyDescent="0.3">
      <c r="A148" s="18" t="s">
        <v>127</v>
      </c>
      <c r="B148" s="16" t="s">
        <v>283</v>
      </c>
      <c r="C148" s="19">
        <v>3430500</v>
      </c>
      <c r="D148" s="19">
        <v>3021264.63</v>
      </c>
      <c r="E148" s="27"/>
    </row>
    <row r="149" spans="1:7" ht="62.4" outlineLevel="3" x14ac:dyDescent="0.3">
      <c r="A149" s="15" t="s">
        <v>128</v>
      </c>
      <c r="B149" s="5" t="s">
        <v>284</v>
      </c>
      <c r="C149" s="17">
        <v>1759118.05</v>
      </c>
      <c r="D149" s="17">
        <v>1759118.05</v>
      </c>
      <c r="E149" s="27"/>
    </row>
    <row r="150" spans="1:7" ht="62.4" outlineLevel="4" x14ac:dyDescent="0.3">
      <c r="A150" s="18" t="s">
        <v>129</v>
      </c>
      <c r="B150" s="16" t="s">
        <v>285</v>
      </c>
      <c r="C150" s="19">
        <v>1759118.05</v>
      </c>
      <c r="D150" s="19">
        <v>1759118.05</v>
      </c>
      <c r="E150" s="27"/>
    </row>
    <row r="151" spans="1:7" ht="151.5" customHeight="1" outlineLevel="7" x14ac:dyDescent="0.3">
      <c r="A151" s="20" t="s">
        <v>130</v>
      </c>
      <c r="B151" s="16" t="s">
        <v>286</v>
      </c>
      <c r="C151" s="19">
        <v>1759118.05</v>
      </c>
      <c r="D151" s="19">
        <v>1759118.05</v>
      </c>
      <c r="E151" s="27"/>
      <c r="F151" s="7"/>
      <c r="G151" s="7"/>
    </row>
    <row r="152" spans="1:7" ht="31.2" outlineLevel="3" x14ac:dyDescent="0.3">
      <c r="A152" s="15" t="s">
        <v>131</v>
      </c>
      <c r="B152" s="5" t="s">
        <v>287</v>
      </c>
      <c r="C152" s="17">
        <v>100050</v>
      </c>
      <c r="D152" s="17">
        <v>61600</v>
      </c>
      <c r="E152" s="27"/>
    </row>
    <row r="153" spans="1:7" ht="31.2" outlineLevel="7" x14ac:dyDescent="0.3">
      <c r="A153" s="18" t="s">
        <v>132</v>
      </c>
      <c r="B153" s="16" t="s">
        <v>288</v>
      </c>
      <c r="C153" s="19">
        <v>100050</v>
      </c>
      <c r="D153" s="19">
        <v>61600</v>
      </c>
      <c r="E153" s="27"/>
      <c r="F153" s="7"/>
      <c r="G153" s="7"/>
    </row>
    <row r="154" spans="1:7" ht="15.6" outlineLevel="3" x14ac:dyDescent="0.3">
      <c r="A154" s="15" t="s">
        <v>133</v>
      </c>
      <c r="B154" s="5" t="s">
        <v>289</v>
      </c>
      <c r="C154" s="17">
        <v>38124700</v>
      </c>
      <c r="D154" s="17">
        <v>38124700</v>
      </c>
      <c r="E154" s="27"/>
    </row>
    <row r="155" spans="1:7" ht="15.6" outlineLevel="4" x14ac:dyDescent="0.3">
      <c r="A155" s="18" t="s">
        <v>134</v>
      </c>
      <c r="B155" s="16" t="s">
        <v>290</v>
      </c>
      <c r="C155" s="19">
        <f>C156+C157</f>
        <v>38124700</v>
      </c>
      <c r="D155" s="19">
        <f>D156+D157</f>
        <v>38124700</v>
      </c>
      <c r="E155" s="27"/>
      <c r="F155" s="7"/>
      <c r="G155" s="7"/>
    </row>
    <row r="156" spans="1:7" ht="222" customHeight="1" outlineLevel="7" x14ac:dyDescent="0.3">
      <c r="A156" s="20" t="s">
        <v>135</v>
      </c>
      <c r="B156" s="16" t="s">
        <v>291</v>
      </c>
      <c r="C156" s="19">
        <v>26445500</v>
      </c>
      <c r="D156" s="19">
        <v>26445500</v>
      </c>
      <c r="E156" s="27"/>
    </row>
    <row r="157" spans="1:7" ht="216" customHeight="1" outlineLevel="7" x14ac:dyDescent="0.3">
      <c r="A157" s="20" t="s">
        <v>136</v>
      </c>
      <c r="B157" s="16" t="s">
        <v>292</v>
      </c>
      <c r="C157" s="19">
        <v>11679200</v>
      </c>
      <c r="D157" s="19">
        <v>11679200</v>
      </c>
      <c r="E157" s="27"/>
    </row>
    <row r="158" spans="1:7" ht="15.6" outlineLevel="2" x14ac:dyDescent="0.3">
      <c r="A158" s="15" t="s">
        <v>137</v>
      </c>
      <c r="B158" s="5" t="s">
        <v>293</v>
      </c>
      <c r="C158" s="17">
        <v>1893630</v>
      </c>
      <c r="D158" s="17">
        <v>1893630</v>
      </c>
      <c r="E158" s="27"/>
      <c r="F158" s="7"/>
      <c r="G158" s="7"/>
    </row>
    <row r="159" spans="1:7" ht="70.5" customHeight="1" outlineLevel="3" x14ac:dyDescent="0.3">
      <c r="A159" s="15" t="s">
        <v>138</v>
      </c>
      <c r="B159" s="5" t="s">
        <v>294</v>
      </c>
      <c r="C159" s="17">
        <v>2200</v>
      </c>
      <c r="D159" s="17">
        <v>2200</v>
      </c>
      <c r="E159" s="27"/>
    </row>
    <row r="160" spans="1:7" ht="46.8" outlineLevel="7" x14ac:dyDescent="0.3">
      <c r="A160" s="18" t="s">
        <v>139</v>
      </c>
      <c r="B160" s="16" t="s">
        <v>295</v>
      </c>
      <c r="C160" s="19">
        <v>2200</v>
      </c>
      <c r="D160" s="19">
        <v>2200</v>
      </c>
      <c r="E160" s="27"/>
    </row>
    <row r="161" spans="1:7" ht="15.6" outlineLevel="3" x14ac:dyDescent="0.3">
      <c r="A161" s="15" t="s">
        <v>140</v>
      </c>
      <c r="B161" s="5" t="s">
        <v>296</v>
      </c>
      <c r="C161" s="17">
        <v>1891430</v>
      </c>
      <c r="D161" s="17">
        <v>1891430</v>
      </c>
      <c r="E161" s="27"/>
    </row>
    <row r="162" spans="1:7" ht="31.2" outlineLevel="4" x14ac:dyDescent="0.3">
      <c r="A162" s="18" t="s">
        <v>141</v>
      </c>
      <c r="B162" s="16" t="s">
        <v>297</v>
      </c>
      <c r="C162" s="19">
        <v>1891430</v>
      </c>
      <c r="D162" s="19">
        <v>1891430</v>
      </c>
      <c r="E162" s="27"/>
    </row>
    <row r="163" spans="1:7" ht="184.5" customHeight="1" outlineLevel="7" x14ac:dyDescent="0.3">
      <c r="A163" s="20" t="s">
        <v>142</v>
      </c>
      <c r="B163" s="16" t="s">
        <v>298</v>
      </c>
      <c r="C163" s="19">
        <v>1891430</v>
      </c>
      <c r="D163" s="19">
        <v>1891430</v>
      </c>
      <c r="E163" s="27"/>
    </row>
    <row r="164" spans="1:7" ht="46.8" outlineLevel="1" x14ac:dyDescent="0.3">
      <c r="A164" s="15" t="s">
        <v>147</v>
      </c>
      <c r="B164" s="5" t="s">
        <v>304</v>
      </c>
      <c r="C164" s="17">
        <v>-19490.09</v>
      </c>
      <c r="D164" s="17">
        <v>-19490.09</v>
      </c>
      <c r="E164" s="27"/>
    </row>
    <row r="165" spans="1:7" ht="46.8" outlineLevel="2" x14ac:dyDescent="0.3">
      <c r="A165" s="18" t="s">
        <v>148</v>
      </c>
      <c r="B165" s="16" t="s">
        <v>305</v>
      </c>
      <c r="C165" s="19">
        <v>-19490.09</v>
      </c>
      <c r="D165" s="19">
        <v>-19490.09</v>
      </c>
      <c r="E165" s="27"/>
      <c r="F165" s="7"/>
      <c r="G165" s="7"/>
    </row>
    <row r="166" spans="1:7" ht="15.6" outlineLevel="2" x14ac:dyDescent="0.3">
      <c r="A166" s="15" t="s">
        <v>323</v>
      </c>
      <c r="B166" s="5" t="s">
        <v>322</v>
      </c>
      <c r="C166" s="17">
        <f>C167+C169</f>
        <v>16943066.98</v>
      </c>
      <c r="D166" s="17">
        <f>D167+D169</f>
        <v>16944483.890000001</v>
      </c>
      <c r="E166" s="27"/>
      <c r="F166" s="7"/>
      <c r="G166" s="7"/>
    </row>
    <row r="167" spans="1:7" ht="15.6" outlineLevel="2" x14ac:dyDescent="0.3">
      <c r="A167" s="15" t="s">
        <v>325</v>
      </c>
      <c r="B167" s="5" t="s">
        <v>324</v>
      </c>
      <c r="C167" s="17">
        <v>153802.35999999999</v>
      </c>
      <c r="D167" s="17">
        <v>158219.26999999999</v>
      </c>
      <c r="E167" s="27"/>
      <c r="F167" s="7"/>
      <c r="G167" s="7"/>
    </row>
    <row r="168" spans="1:7" ht="15.6" outlineLevel="2" x14ac:dyDescent="0.3">
      <c r="A168" s="15" t="s">
        <v>327</v>
      </c>
      <c r="B168" s="5" t="s">
        <v>326</v>
      </c>
      <c r="C168" s="17">
        <v>153802.35999999999</v>
      </c>
      <c r="D168" s="17">
        <v>158219.26999999999</v>
      </c>
      <c r="E168" s="27"/>
      <c r="F168" s="7"/>
      <c r="G168" s="7"/>
    </row>
    <row r="169" spans="1:7" ht="15.6" outlineLevel="2" x14ac:dyDescent="0.3">
      <c r="A169" s="15" t="s">
        <v>69</v>
      </c>
      <c r="B169" s="5" t="s">
        <v>225</v>
      </c>
      <c r="C169" s="17">
        <f>C170+C172</f>
        <v>16789264.620000001</v>
      </c>
      <c r="D169" s="17">
        <f>D170+D172</f>
        <v>16786264.620000001</v>
      </c>
      <c r="E169" s="27"/>
      <c r="F169" s="7"/>
      <c r="G169" s="7"/>
    </row>
    <row r="170" spans="1:7" ht="31.2" outlineLevel="1" x14ac:dyDescent="0.3">
      <c r="A170" s="15" t="s">
        <v>143</v>
      </c>
      <c r="B170" s="5" t="s">
        <v>299</v>
      </c>
      <c r="C170" s="17">
        <v>12107443.310000001</v>
      </c>
      <c r="D170" s="17">
        <v>12104443.310000001</v>
      </c>
      <c r="E170" s="27"/>
      <c r="F170" s="7"/>
      <c r="G170" s="7"/>
    </row>
    <row r="171" spans="1:7" ht="31.2" outlineLevel="2" x14ac:dyDescent="0.3">
      <c r="A171" s="18" t="s">
        <v>144</v>
      </c>
      <c r="B171" s="16" t="s">
        <v>300</v>
      </c>
      <c r="C171" s="19">
        <v>12107443.310000001</v>
      </c>
      <c r="D171" s="19">
        <v>12104443.310000001</v>
      </c>
      <c r="E171" s="27"/>
    </row>
    <row r="172" spans="1:7" ht="15.6" outlineLevel="1" x14ac:dyDescent="0.3">
      <c r="A172" s="15" t="s">
        <v>145</v>
      </c>
      <c r="B172" s="5" t="s">
        <v>301</v>
      </c>
      <c r="C172" s="17">
        <v>4681821.3099999996</v>
      </c>
      <c r="D172" s="17">
        <v>4681821.3099999996</v>
      </c>
      <c r="E172" s="27"/>
    </row>
    <row r="173" spans="1:7" ht="15.6" outlineLevel="2" x14ac:dyDescent="0.3">
      <c r="A173" s="15" t="s">
        <v>146</v>
      </c>
      <c r="B173" s="5" t="s">
        <v>302</v>
      </c>
      <c r="C173" s="17">
        <v>4681821.3099999996</v>
      </c>
      <c r="D173" s="17">
        <v>4681821.3099999996</v>
      </c>
      <c r="E173" s="27"/>
    </row>
    <row r="174" spans="1:7" ht="15.6" outlineLevel="7" x14ac:dyDescent="0.3">
      <c r="A174" s="18" t="s">
        <v>146</v>
      </c>
      <c r="B174" s="16" t="s">
        <v>303</v>
      </c>
      <c r="C174" s="19">
        <v>4681821.3099999996</v>
      </c>
      <c r="D174" s="19">
        <v>4681821.3099999996</v>
      </c>
      <c r="E174" s="27"/>
      <c r="F174" s="7"/>
      <c r="G174" s="7"/>
    </row>
    <row r="175" spans="1:7" ht="15.6" outlineLevel="7" x14ac:dyDescent="0.3">
      <c r="A175" s="15" t="s">
        <v>328</v>
      </c>
      <c r="B175" s="5" t="s">
        <v>337</v>
      </c>
      <c r="C175" s="17">
        <f>C176</f>
        <v>3241427.49</v>
      </c>
      <c r="D175" s="17">
        <f>D176</f>
        <v>3802886.38</v>
      </c>
      <c r="E175" s="27"/>
      <c r="F175" s="7"/>
      <c r="G175" s="7"/>
    </row>
    <row r="176" spans="1:7" ht="31.2" outlineLevel="7" x14ac:dyDescent="0.3">
      <c r="A176" s="15" t="s">
        <v>329</v>
      </c>
      <c r="B176" s="5" t="s">
        <v>330</v>
      </c>
      <c r="C176" s="17">
        <v>3241427.49</v>
      </c>
      <c r="D176" s="17">
        <v>3802886.38</v>
      </c>
      <c r="E176" s="27"/>
      <c r="F176" s="7"/>
      <c r="G176" s="7"/>
    </row>
    <row r="177" spans="1:8" ht="105" customHeight="1" outlineLevel="7" x14ac:dyDescent="0.3">
      <c r="A177" s="15" t="s">
        <v>331</v>
      </c>
      <c r="B177" s="5" t="s">
        <v>332</v>
      </c>
      <c r="C177" s="17">
        <v>3241427.49</v>
      </c>
      <c r="D177" s="17">
        <v>3802886.38</v>
      </c>
      <c r="E177" s="27"/>
      <c r="F177" s="7"/>
      <c r="G177" s="7"/>
    </row>
    <row r="178" spans="1:8" ht="93.6" outlineLevel="7" x14ac:dyDescent="0.3">
      <c r="A178" s="15" t="s">
        <v>333</v>
      </c>
      <c r="B178" s="5" t="s">
        <v>334</v>
      </c>
      <c r="C178" s="17">
        <v>3241427.49</v>
      </c>
      <c r="D178" s="17">
        <v>3802886.38</v>
      </c>
      <c r="E178" s="27"/>
      <c r="F178" s="7"/>
      <c r="G178" s="7"/>
    </row>
    <row r="179" spans="1:8" ht="107.25" customHeight="1" outlineLevel="7" x14ac:dyDescent="0.3">
      <c r="A179" s="15" t="s">
        <v>335</v>
      </c>
      <c r="B179" s="5" t="s">
        <v>336</v>
      </c>
      <c r="C179" s="17">
        <v>3241427.49</v>
      </c>
      <c r="D179" s="17">
        <v>3802886.38</v>
      </c>
      <c r="E179" s="27"/>
      <c r="F179" s="7"/>
      <c r="G179" s="7"/>
    </row>
    <row r="180" spans="1:8" ht="31.2" outlineLevel="7" x14ac:dyDescent="0.3">
      <c r="A180" s="15" t="s">
        <v>329</v>
      </c>
      <c r="B180" s="5" t="s">
        <v>338</v>
      </c>
      <c r="C180" s="17">
        <f>C181</f>
        <v>286906.8</v>
      </c>
      <c r="D180" s="17">
        <f>D181</f>
        <v>369092.64</v>
      </c>
      <c r="E180" s="27"/>
      <c r="F180" s="7"/>
      <c r="G180" s="7"/>
    </row>
    <row r="181" spans="1:8" ht="31.2" outlineLevel="7" x14ac:dyDescent="0.3">
      <c r="A181" s="15" t="s">
        <v>339</v>
      </c>
      <c r="B181" s="5" t="s">
        <v>340</v>
      </c>
      <c r="C181" s="17">
        <f>C182</f>
        <v>286906.8</v>
      </c>
      <c r="D181" s="17">
        <f>D182</f>
        <v>369092.64</v>
      </c>
      <c r="E181" s="27"/>
      <c r="F181" s="7"/>
      <c r="G181" s="7"/>
    </row>
    <row r="182" spans="1:8" ht="31.2" outlineLevel="7" x14ac:dyDescent="0.3">
      <c r="A182" s="15" t="s">
        <v>341</v>
      </c>
      <c r="B182" s="5" t="s">
        <v>342</v>
      </c>
      <c r="C182" s="17">
        <v>286906.8</v>
      </c>
      <c r="D182" s="17">
        <v>369092.64</v>
      </c>
      <c r="E182" s="27" t="s">
        <v>345</v>
      </c>
      <c r="F182" s="7">
        <f>C14+C51+C69+C167+C175+C180+C77</f>
        <v>153428244.26000002</v>
      </c>
      <c r="G182" s="7">
        <f>D14+D51+D69+D167+D175+D180+D77</f>
        <v>151842622</v>
      </c>
    </row>
    <row r="183" spans="1:8" ht="46.8" outlineLevel="7" x14ac:dyDescent="0.3">
      <c r="A183" s="15" t="s">
        <v>343</v>
      </c>
      <c r="B183" s="5" t="s">
        <v>344</v>
      </c>
      <c r="C183" s="17">
        <v>286906.8</v>
      </c>
      <c r="D183" s="17">
        <v>369092.64</v>
      </c>
      <c r="E183" s="27" t="s">
        <v>346</v>
      </c>
      <c r="F183" s="7">
        <f>C89+C169</f>
        <v>377949895.48000008</v>
      </c>
      <c r="G183" s="7">
        <f>D89+D169</f>
        <v>371897242.20000005</v>
      </c>
    </row>
    <row r="184" spans="1:8" ht="15.6" x14ac:dyDescent="0.3">
      <c r="A184" s="13"/>
      <c r="B184" s="12"/>
      <c r="C184" s="14">
        <f>C14+C51+C69+C77+C89+C166+C175+C180</f>
        <v>531378139.74000007</v>
      </c>
      <c r="D184" s="14">
        <f>D14+D51+D69+D77+D89+D166+D175+D180</f>
        <v>523739864.20000005</v>
      </c>
      <c r="E184" s="25"/>
      <c r="F184" s="7">
        <f>F183+F182</f>
        <v>531378139.74000013</v>
      </c>
      <c r="G184" s="7">
        <f>G183+G182</f>
        <v>523739864.20000005</v>
      </c>
      <c r="H184" s="7"/>
    </row>
  </sheetData>
  <mergeCells count="5">
    <mergeCell ref="A11:D11"/>
    <mergeCell ref="C6:D6"/>
    <mergeCell ref="A7:D7"/>
    <mergeCell ref="A8:D8"/>
    <mergeCell ref="A9:D9"/>
  </mergeCells>
  <printOptions horizontalCentered="1"/>
  <pageMargins left="0.59055118110236227" right="0.19685039370078741" top="0.98425196850393704" bottom="0.19685039370078741" header="0.19685039370078741" footer="0.19685039370078741"/>
  <pageSetup paperSize="9" scale="6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rep:2.40.0.66</dc:description>
  <cp:lastModifiedBy>Гаморкина И П</cp:lastModifiedBy>
  <cp:lastPrinted>2017-03-22T08:53:35Z</cp:lastPrinted>
  <dcterms:created xsi:type="dcterms:W3CDTF">2017-02-13T09:09:38Z</dcterms:created>
  <dcterms:modified xsi:type="dcterms:W3CDTF">2017-06-30T06:52:05Z</dcterms:modified>
</cp:coreProperties>
</file>