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Лист1!$C$1:$C$299</definedName>
    <definedName name="_xlnm.Print_Area" localSheetId="0">Лист1!$A$1:$Y$106</definedName>
  </definedNames>
  <calcPr calcId="145621" refMode="R1C1"/>
</workbook>
</file>

<file path=xl/calcChain.xml><?xml version="1.0" encoding="utf-8"?>
<calcChain xmlns="http://schemas.openxmlformats.org/spreadsheetml/2006/main">
  <c r="C77" i="1" l="1"/>
  <c r="C101" i="1" l="1"/>
  <c r="C99" i="1"/>
  <c r="C51" i="1" l="1"/>
  <c r="C102" i="1" l="1"/>
  <c r="C82" i="1" s="1"/>
  <c r="E86" i="1" l="1"/>
  <c r="D86" i="1"/>
  <c r="D25" i="1" l="1"/>
  <c r="D17" i="1" s="1"/>
  <c r="E25" i="1"/>
  <c r="E17" i="1" s="1"/>
  <c r="C25" i="1"/>
  <c r="C17" i="1" s="1"/>
  <c r="D82" i="1" l="1"/>
  <c r="E82" i="1"/>
  <c r="E14" i="1" l="1"/>
  <c r="D14" i="1"/>
  <c r="C14" i="1"/>
  <c r="C106" i="1" s="1"/>
  <c r="D106" i="1" l="1"/>
  <c r="E106" i="1"/>
  <c r="C27" i="1"/>
</calcChain>
</file>

<file path=xl/sharedStrings.xml><?xml version="1.0" encoding="utf-8"?>
<sst xmlns="http://schemas.openxmlformats.org/spreadsheetml/2006/main" count="195" uniqueCount="193">
  <si>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</si>
  <si>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</si>
  <si>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</si>
  <si>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</si>
  <si>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</si>
  <si>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</si>
  <si>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>2.2.</t>
  </si>
  <si>
    <t>2.3.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</si>
  <si>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</si>
  <si>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</si>
  <si>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</si>
  <si>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</si>
  <si>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</si>
  <si>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</si>
  <si>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</si>
  <si>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</si>
  <si>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</si>
  <si>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</si>
  <si>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</si>
  <si>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</si>
  <si>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</si>
  <si>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</si>
  <si>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</si>
  <si>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ВСЕГО ТРАНСФЕРТОВ</t>
  </si>
  <si>
    <t>руб.</t>
  </si>
  <si>
    <t>3.7.</t>
  </si>
  <si>
    <t>3.17.</t>
  </si>
  <si>
    <t>3.8.</t>
  </si>
  <si>
    <t>3.18.</t>
  </si>
  <si>
    <t>3.19.</t>
  </si>
  <si>
    <t>3.20.</t>
  </si>
  <si>
    <t>Приложение 10</t>
  </si>
  <si>
    <t>к решению Бородинского городского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</si>
  <si>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</si>
  <si>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</si>
  <si>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</si>
  <si>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</si>
  <si>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</si>
  <si>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</si>
  <si>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</si>
  <si>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</si>
  <si>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</si>
  <si>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</si>
  <si>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</si>
  <si>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</si>
  <si>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</si>
  <si>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</si>
  <si>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</si>
  <si>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</si>
  <si>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</si>
  <si>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</si>
  <si>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</si>
  <si>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</si>
  <si>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</si>
  <si>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3.21.</t>
  </si>
  <si>
    <t>2.4.</t>
  </si>
  <si>
    <t>2.5.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</si>
  <si>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</si>
  <si>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</si>
  <si>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</si>
  <si>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</si>
  <si>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</si>
  <si>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2.8.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</si>
  <si>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непрограмных расходов отдельных органов исполнительной власти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</si>
  <si>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</si>
  <si>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</si>
  <si>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2.10.</t>
  </si>
  <si>
    <t>2.11.</t>
  </si>
  <si>
    <t>2.12.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</si>
  <si>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</si>
  <si>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2.13.</t>
  </si>
  <si>
    <t>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</si>
  <si>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2.14.</t>
  </si>
  <si>
    <t>Реализация мероприятия по обеспечению жильем молодых семей федеральной целевой программы "Жилище" на 2015-2020 годы</t>
  </si>
  <si>
    <t>2.15.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</si>
  <si>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</si>
  <si>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2.16.</t>
  </si>
  <si>
    <t>2.17.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</si>
  <si>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</si>
  <si>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</si>
  <si>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3.22.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</si>
  <si>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в рамках непрограммных расходов отдельных органов исполнительной власти</t>
  </si>
  <si>
    <t>2.18.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</si>
  <si>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</si>
  <si>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</si>
  <si>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2.19.</t>
  </si>
  <si>
    <t>2.20.</t>
  </si>
  <si>
    <t>Субсидии на реализацию мероприятий федеральной целевой программы "Культура России (2012-2018 годы)"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</si>
  <si>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2.21.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</si>
  <si>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</si>
  <si>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2.22.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</si>
  <si>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</si>
  <si>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2.23.</t>
  </si>
  <si>
    <t>Реализация мероприятий федеральной целевой программы "Развитие физической культуры и спорта в Российской Федерации на 2016-2020 годы" за счет средств федерального бюджета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</si>
  <si>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2.24.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</si>
  <si>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</si>
  <si>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2.25.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</si>
  <si>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</si>
  <si>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2.26.</t>
  </si>
  <si>
    <t>2.27.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</si>
  <si>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</si>
  <si>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</si>
  <si>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2.28.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</si>
  <si>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дошкольного,общего и дополнительного образования детей" государственной программы Красноярского края "Развитие образования"</t>
  </si>
  <si>
    <t>2.29.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</si>
  <si>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</si>
  <si>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2.30.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</si>
  <si>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</si>
  <si>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Сумма на 2018 год</t>
  </si>
  <si>
    <t>Сумма на 2019 год</t>
  </si>
  <si>
    <t>1.2.</t>
  </si>
  <si>
    <t>Дотации на поддержку мер по обеспечению сбалансированности бюджетов</t>
  </si>
  <si>
    <t>Субсидии бюджетам муниципальных образований на организацию отдыха детей в каникулярное время, в том числе:</t>
  </si>
  <si>
    <t xml:space="preserve"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</si>
  <si>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марта1998года № 53-ФЗ "О воинской обязанности и военной службе"</t>
  </si>
  <si>
    <t>"О бюджете города Бородино на 2018 год</t>
  </si>
  <si>
    <t>и плановый период 2019-2020 годы"</t>
  </si>
  <si>
    <t>Межбюджетные трансферты бюджета города Бородино на 2018 год и плановый период 2019-2020 годов</t>
  </si>
  <si>
    <t>Сумма на 2020 год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</si>
  <si>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</si>
  <si>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края на осуществление государственных полномочий по составлению (изменению)списков в присяжные заседатели федеральных судов общей юрисдикции в РФ в соответствии с ФЗ от 20.08.2014г № 113-ФЗ "О присяжных заседателях федеральных судов общей юрисдикции в РФ"</t>
  </si>
  <si>
    <t>Субвенции бюджетам муниципальных образований края на реализацию ЗК "О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детей"</t>
  </si>
  <si>
    <t xml:space="preserve">Субвенции бюджетам муниципальных образований края на реализацию ЗК от 13.06.2013г. № 4-1402 "О наделении органов местного самоуправления муниципальных районов и городских округов края государственными полномочиями по организации проведения мероприятий по отлову и содержанию безнадзорных животных" 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</si>
  <si>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</si>
  <si>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</si>
  <si>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</si>
  <si>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 за счет средств краевого бюджета</t>
  </si>
  <si>
    <t>2.9.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</si>
  <si>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 за счет средств федерального бюджета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</si>
  <si>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</si>
  <si>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софинансирование мероприятий по поддержке обустройства мест массового отдыха населения (городских парков)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 за счет средств краевого бюджета</t>
  </si>
  <si>
    <t>Субсидии бюджетам муниципальных образований на софинансирование мероприятий по поддержке обустройства мест массового отдыха населения (городских парков)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 за счет средств федерального бюджета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</si>
  <si>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 за счет средств краевого бюджета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</si>
  <si>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 за счет средств федерального бюджета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</si>
  <si>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</si>
  <si>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</si>
  <si>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</si>
  <si>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</si>
  <si>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Совета депутатов от 22.12.2017 г. № 15-179р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</si>
  <si>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</si>
  <si>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городских округов на реализацию мероприятий по обеспечению жильем молодых семей, за счет средств федерального бюджета</t>
  </si>
  <si>
    <t>Субсидии бюджетам городских округов на реализацию мероприятий по обеспечению жильем молодых семей, за счет средств краевого бюджета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</si>
  <si>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</si>
  <si>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 " государственной программы Красноярского края "Развитие образования"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</si>
  <si>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</si>
  <si>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Персональные выплаты, установленные в целях повышения оплаты труда молодым специалистам, персональные выплаты, устанавливаемые с учетом опыта работы при наличии учетной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</si>
  <si>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"О физической культуре и спорте в Красноярском крае" в рамках подпрограммы "Развитие спорта высших достижений" государственной программы Красноярского края "Развитие физической культуры и спорта"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</si>
  <si>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</si>
  <si>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</si>
  <si>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2.31.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</si>
  <si>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</si>
  <si>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2.32.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</si>
  <si>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</si>
  <si>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2.33.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</si>
  <si>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мероприятия» государственной программы Красноярского края "Развитие культуры и туризма"</t>
  </si>
  <si>
    <t>2.34.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</si>
  <si>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</si>
  <si>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2.35.</t>
  </si>
  <si>
    <t>Субсидии бюджетам мунципальных образований на 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водоотведения и очистки сточных вод в рамках ГП Красноярского края "Реформирование и модернизация жилищно-коммунального хозяйства", утвержденной Постановлением Правительства Красноярского края от 30.09.2013 № 503-п</t>
  </si>
  <si>
    <t>2.8.1.</t>
  </si>
  <si>
    <t>2.36.</t>
  </si>
  <si>
    <t>2.37.</t>
  </si>
  <si>
    <t>2.38.</t>
  </si>
  <si>
    <t>2.39.</t>
  </si>
  <si>
    <t>2.40.</t>
  </si>
  <si>
    <t>2.41.</t>
  </si>
  <si>
    <t>2.42.</t>
  </si>
  <si>
    <t>2.43.</t>
  </si>
  <si>
    <t>2.44.</t>
  </si>
  <si>
    <t>2.45.</t>
  </si>
  <si>
    <t>2.46.</t>
  </si>
  <si>
    <t>2.47.</t>
  </si>
  <si>
    <t>2.48.</t>
  </si>
  <si>
    <t>2.49.</t>
  </si>
  <si>
    <t>2.50.</t>
  </si>
  <si>
    <t>2.51.</t>
  </si>
  <si>
    <t>2.52.</t>
  </si>
  <si>
    <t>2.53.</t>
  </si>
  <si>
    <t>2.54.</t>
  </si>
  <si>
    <t>2.55.</t>
  </si>
  <si>
    <t>2.56.</t>
  </si>
  <si>
    <t>2.57.</t>
  </si>
  <si>
    <t>2.58.</t>
  </si>
  <si>
    <t>2.59.</t>
  </si>
  <si>
    <t>2.60.</t>
  </si>
  <si>
    <t>3.23.</t>
  </si>
  <si>
    <t>Субсидии бюджету муниципального образования г.Бородино на проведение капитального ремонта для МБУСО "КЦСОН г.Бородино" в рамках подпрограммы "Повышение качества и доступности социальных услуг" государственной программы Красноярского края;</t>
  </si>
  <si>
    <t xml:space="preserve">Средства на частичное финансирование (возмещение) расходов на повышение размеров оплаты труда отдельным категориям работников бюджетной сферы; </t>
  </si>
  <si>
    <t>2.61.</t>
  </si>
  <si>
    <t>2.62.</t>
  </si>
  <si>
    <t>2.63.</t>
  </si>
  <si>
    <t>Поддержка художественных народных ремесел и декоративно-прикладного искусства на территории Красноярского края в рамках подпрограммы "Поддержка искусства и народного творчества" гос.программы Красноярского края "Развитие культуры и туризма"</t>
  </si>
  <si>
    <t xml:space="preserve">Приложение 9
к решению Бородинского городского   
Совета депутатов от 18.12.2018 № 26-255р                                   "О внесении изменений и дополнений  
в решение Бородинского городского Совета  
депутатов "О бюджете города Бородино на   
2018 год и плановый период 2019-2020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</si>
</sst>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_ ;\-#,##0.00\ "/>
    <numFmt numFmtId="165" formatCode="000000"/>
    <numFmt numFmtId="166" formatCode="?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6" fillId="0" borderId="0"/>
    <xf numFmtId="0" fontId="7" fillId="0" borderId="0"/>
  </cellStyleXfs>
  <cellXfs count="4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 applyProtection="1">
      <alignment horizontal="justify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165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0" xfId="0" applyFont="1"/>
    <xf numFmtId="0" fontId="1" fillId="0" borderId="0" xfId="0" applyFont="1" applyAlignment="1">
      <alignment horizontal="justify" vertical="top"/>
    </xf>
    <xf numFmtId="0" fontId="3" fillId="0" borderId="0" xfId="0" applyFont="1"/>
    <xf numFmtId="0" fontId="1" fillId="0" borderId="0" xfId="0" applyFont="1" applyFill="1"/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0" borderId="0" xfId="0" applyFont="1"/>
    <xf numFmtId="164" fontId="1" fillId="0" borderId="0" xfId="0" applyNumberFormat="1" applyFont="1" applyFill="1" applyBorder="1" applyAlignment="1">
      <alignment horizontal="right" vertical="center"/>
    </xf>
    <xf numFmtId="0" fontId="1" fillId="0" borderId="0" xfId="0" applyFont="1"/>
    <xf numFmtId="164" fontId="1" fillId="0" borderId="1" xfId="0" applyNumberFormat="1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horizontal="right" vertical="center"/>
    </xf>
    <xf numFmtId="43" fontId="1" fillId="0" borderId="1" xfId="1" applyFont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166" fontId="3" fillId="0" borderId="1" xfId="3" applyNumberFormat="1" applyFont="1" applyBorder="1" applyAlignment="1" applyProtection="1">
      <alignment horizontal="left" vertical="center" wrapText="1"/>
    </xf>
    <xf numFmtId="49" fontId="3" fillId="0" borderId="1" xfId="2" applyNumberFormat="1" applyFont="1" applyBorder="1" applyAlignment="1" applyProtection="1">
      <alignment horizontal="left" vertical="center" wrapText="1"/>
    </xf>
    <xf numFmtId="0" fontId="1" fillId="0" borderId="0" xfId="0" applyFont="1" applyFill="1" applyBorder="1"/>
    <xf numFmtId="0" fontId="1" fillId="0" borderId="0" xfId="0" applyFont="1" applyBorder="1"/>
    <xf numFmtId="49" fontId="3" fillId="0" borderId="1" xfId="3" applyNumberFormat="1" applyFont="1" applyBorder="1" applyAlignment="1" applyProtection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4" fontId="1" fillId="2" borderId="3" xfId="0" applyNumberFormat="1" applyFont="1" applyFill="1" applyBorder="1"/>
    <xf numFmtId="164" fontId="1" fillId="0" borderId="3" xfId="0" applyNumberFormat="1" applyFont="1" applyFill="1" applyBorder="1" applyAlignment="1">
      <alignment horizontal="right" vertical="center"/>
    </xf>
    <xf numFmtId="0" fontId="1" fillId="2" borderId="0" xfId="0" applyFont="1" applyFill="1" applyBorder="1"/>
    <xf numFmtId="0" fontId="2" fillId="0" borderId="2" xfId="0" applyFont="1" applyFill="1" applyBorder="1" applyAlignment="1">
      <alignment horizontal="justify" vertical="top" wrapText="1"/>
    </xf>
    <xf numFmtId="49" fontId="3" fillId="0" borderId="1" xfId="2" applyNumberFormat="1" applyFont="1" applyBorder="1" applyAlignment="1" applyProtection="1">
      <alignment horizontal="center" vertical="center" wrapText="1"/>
    </xf>
    <xf numFmtId="43" fontId="1" fillId="0" borderId="1" xfId="1" applyFont="1" applyFill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top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9"/>
  <sheetViews>
    <sheetView tabSelected="1" view="pageBreakPreview" zoomScale="90" zoomScaleNormal="75" zoomScaleSheetLayoutView="90" workbookViewId="0">
      <selection activeCell="D1" sqref="D1:E4"/>
    </sheetView>
  </sheetViews>
  <sheetFormatPr defaultColWidth="9.109375" defaultRowHeight="15.6" x14ac:dyDescent="0.3"/>
  <cols>
    <col min="1" max="1" width="9.109375" style="18"/>
    <col min="2" max="2" width="58.88671875" style="19" customWidth="1"/>
    <col min="3" max="3" width="19.88671875" style="18" customWidth="1"/>
    <col min="4" max="4" width="21" style="18" customWidth="1"/>
    <col min="5" max="5" width="22.44140625" style="18" customWidth="1"/>
    <col min="6" max="6" width="0.109375" style="18" hidden="1" customWidth="1"/>
    <col min="7" max="7" width="0.109375" style="34" hidden="1" customWidth="1"/>
    <col min="8" max="8" width="9.109375" style="34" hidden="1" customWidth="1"/>
    <col min="9" max="9" width="8.88671875" style="34" hidden="1" customWidth="1"/>
    <col min="10" max="24" width="9.109375" style="34" hidden="1" customWidth="1"/>
    <col min="25" max="25" width="5.33203125" style="34" hidden="1" customWidth="1"/>
    <col min="26" max="16384" width="9.109375" style="18"/>
  </cols>
  <sheetData>
    <row r="1" spans="1:25" ht="15.6" customHeight="1" x14ac:dyDescent="0.3">
      <c r="D1" s="46" t="s">
        <v>192</v>
      </c>
      <c r="E1" s="46"/>
      <c r="F1" s="21"/>
    </row>
    <row r="2" spans="1:25" x14ac:dyDescent="0.3">
      <c r="D2" s="46"/>
      <c r="E2" s="46"/>
      <c r="F2" s="21"/>
    </row>
    <row r="3" spans="1:25" x14ac:dyDescent="0.3">
      <c r="D3" s="46"/>
      <c r="E3" s="46"/>
      <c r="F3" s="21"/>
    </row>
    <row r="4" spans="1:25" ht="55.95" customHeight="1" x14ac:dyDescent="0.3">
      <c r="D4" s="46"/>
      <c r="E4" s="46"/>
      <c r="F4" s="21"/>
    </row>
    <row r="5" spans="1:25" s="26" customFormat="1" x14ac:dyDescent="0.3">
      <c r="B5" s="19"/>
      <c r="D5" s="20"/>
      <c r="E5" s="20"/>
      <c r="F5" s="21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</row>
    <row r="6" spans="1:25" s="26" customFormat="1" x14ac:dyDescent="0.3">
      <c r="B6" s="19"/>
      <c r="D6" s="45" t="s">
        <v>31</v>
      </c>
      <c r="E6" s="45"/>
      <c r="F6" s="21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</row>
    <row r="7" spans="1:25" s="26" customFormat="1" ht="15.6" customHeight="1" x14ac:dyDescent="0.3">
      <c r="B7" s="19"/>
      <c r="D7" s="45" t="s">
        <v>32</v>
      </c>
      <c r="E7" s="45"/>
      <c r="F7" s="21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</row>
    <row r="8" spans="1:25" s="26" customFormat="1" ht="15.6" customHeight="1" x14ac:dyDescent="0.3">
      <c r="B8" s="19"/>
      <c r="D8" s="45" t="s">
        <v>138</v>
      </c>
      <c r="E8" s="45"/>
      <c r="F8" s="21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</row>
    <row r="9" spans="1:25" s="26" customFormat="1" ht="15.6" customHeight="1" x14ac:dyDescent="0.3">
      <c r="B9" s="19"/>
      <c r="D9" s="45" t="s">
        <v>115</v>
      </c>
      <c r="E9" s="45"/>
      <c r="F9" s="21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</row>
    <row r="10" spans="1:25" ht="16.2" customHeight="1" x14ac:dyDescent="0.3">
      <c r="D10" s="45" t="s">
        <v>116</v>
      </c>
      <c r="E10" s="45"/>
      <c r="F10" s="21"/>
    </row>
    <row r="11" spans="1:25" ht="36" customHeight="1" x14ac:dyDescent="0.3">
      <c r="A11" s="44" t="s">
        <v>117</v>
      </c>
      <c r="B11" s="44"/>
      <c r="C11" s="44"/>
      <c r="D11" s="44"/>
      <c r="E11" s="44"/>
      <c r="F11" s="21"/>
    </row>
    <row r="12" spans="1:25" x14ac:dyDescent="0.3">
      <c r="E12" s="22" t="s">
        <v>24</v>
      </c>
      <c r="F12" s="21"/>
    </row>
    <row r="13" spans="1:25" x14ac:dyDescent="0.3">
      <c r="A13" s="1" t="s">
        <v>0</v>
      </c>
      <c r="B13" s="8" t="s">
        <v>1</v>
      </c>
      <c r="C13" s="2" t="s">
        <v>108</v>
      </c>
      <c r="D13" s="2" t="s">
        <v>109</v>
      </c>
      <c r="E13" s="2" t="s">
        <v>118</v>
      </c>
      <c r="F13" s="21"/>
    </row>
    <row r="14" spans="1:25" s="21" customFormat="1" x14ac:dyDescent="0.3">
      <c r="A14" s="5">
        <v>1</v>
      </c>
      <c r="B14" s="9" t="s">
        <v>2</v>
      </c>
      <c r="C14" s="7">
        <f>C15+C16</f>
        <v>57991100</v>
      </c>
      <c r="D14" s="7">
        <f>D15+D16</f>
        <v>57515200</v>
      </c>
      <c r="E14" s="7">
        <f>E15+E16</f>
        <v>57515200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</row>
    <row r="15" spans="1:25" ht="128.69999999999999" customHeight="1" x14ac:dyDescent="0.3">
      <c r="A15" s="3" t="s">
        <v>3</v>
      </c>
      <c r="B15" s="15" t="s">
        <v>33</v>
      </c>
      <c r="C15" s="13">
        <v>2379500</v>
      </c>
      <c r="D15" s="13">
        <v>1903600</v>
      </c>
      <c r="E15" s="13">
        <v>1903600</v>
      </c>
      <c r="F15" s="21"/>
    </row>
    <row r="16" spans="1:25" s="26" customFormat="1" ht="44.4" customHeight="1" x14ac:dyDescent="0.3">
      <c r="A16" s="3" t="s">
        <v>110</v>
      </c>
      <c r="B16" s="15" t="s">
        <v>111</v>
      </c>
      <c r="C16" s="13">
        <v>55611600</v>
      </c>
      <c r="D16" s="13">
        <v>55611600</v>
      </c>
      <c r="E16" s="13">
        <v>55611600</v>
      </c>
      <c r="F16" s="21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</row>
    <row r="17" spans="1:25" s="21" customFormat="1" x14ac:dyDescent="0.3">
      <c r="A17" s="5">
        <v>2</v>
      </c>
      <c r="B17" s="9" t="s">
        <v>4</v>
      </c>
      <c r="C17" s="6">
        <f>C18+C19+C20+C25+C48+C49+C50+C51+C52+C53+C54+C55+C56+C57+C58+C59+C60+C61+C62+C63+C64+C81+C65+C66+C67+C68+C69+C70+C71+C72+C73+C74+C75+C76+C77+C78+C79+C80</f>
        <v>147091784</v>
      </c>
      <c r="D17" s="6">
        <f t="shared" ref="D17:E17" si="0">D18+D19+D20+D25+D48+D49+D50+D51+D52+D53+D54+D55+D56+D57+D58+D59+D60+D61+D62+D63+D64+D65+D66+D67+D68+D69+D70+D71+D72+D73+D74+D75+D76+D77+D78+D79+D80</f>
        <v>62185700</v>
      </c>
      <c r="E17" s="6">
        <f t="shared" si="0"/>
        <v>62410300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</row>
    <row r="18" spans="1:25" ht="159" customHeight="1" x14ac:dyDescent="0.3">
      <c r="A18" s="3" t="s">
        <v>5</v>
      </c>
      <c r="B18" s="10" t="s">
        <v>34</v>
      </c>
      <c r="C18" s="4">
        <v>55611500</v>
      </c>
      <c r="D18" s="4">
        <v>55611500</v>
      </c>
      <c r="E18" s="4">
        <v>55611500</v>
      </c>
      <c r="F18" s="21"/>
    </row>
    <row r="19" spans="1:25" ht="158.25" customHeight="1" x14ac:dyDescent="0.3">
      <c r="A19" s="3" t="s">
        <v>6</v>
      </c>
      <c r="B19" s="11" t="s">
        <v>35</v>
      </c>
      <c r="C19" s="4">
        <v>58000</v>
      </c>
      <c r="D19" s="4">
        <v>58000</v>
      </c>
      <c r="E19" s="4">
        <v>58000</v>
      </c>
      <c r="F19" s="21"/>
    </row>
    <row r="20" spans="1:25" ht="117.75" customHeight="1" x14ac:dyDescent="0.3">
      <c r="A20" s="3" t="s">
        <v>7</v>
      </c>
      <c r="B20" s="11" t="s">
        <v>36</v>
      </c>
      <c r="C20" s="4">
        <v>243100</v>
      </c>
      <c r="D20" s="4">
        <v>243100</v>
      </c>
      <c r="E20" s="4">
        <v>243100</v>
      </c>
      <c r="F20" s="21"/>
    </row>
    <row r="21" spans="1:25" ht="182.25" customHeight="1" x14ac:dyDescent="0.3">
      <c r="A21" s="3" t="s">
        <v>55</v>
      </c>
      <c r="B21" s="11" t="s">
        <v>57</v>
      </c>
      <c r="C21" s="4">
        <v>1088100</v>
      </c>
      <c r="D21" s="4">
        <v>0</v>
      </c>
      <c r="E21" s="4">
        <v>0</v>
      </c>
      <c r="F21" s="21"/>
    </row>
    <row r="22" spans="1:25" ht="126.75" customHeight="1" x14ac:dyDescent="0.3">
      <c r="A22" s="3" t="s">
        <v>56</v>
      </c>
      <c r="B22" s="11" t="s">
        <v>59</v>
      </c>
      <c r="C22" s="4">
        <v>232800</v>
      </c>
      <c r="D22" s="4">
        <v>0</v>
      </c>
      <c r="E22" s="4">
        <v>0</v>
      </c>
      <c r="F22" s="21"/>
    </row>
    <row r="23" spans="1:25" ht="119.25" customHeight="1" x14ac:dyDescent="0.3">
      <c r="A23" s="3" t="s">
        <v>58</v>
      </c>
      <c r="B23" s="11" t="s">
        <v>61</v>
      </c>
      <c r="C23" s="4">
        <v>41100</v>
      </c>
      <c r="D23" s="4">
        <v>0</v>
      </c>
      <c r="E23" s="4">
        <v>0</v>
      </c>
      <c r="F23" s="21"/>
    </row>
    <row r="24" spans="1:25" ht="100.95" customHeight="1" x14ac:dyDescent="0.3">
      <c r="A24" s="3" t="s">
        <v>60</v>
      </c>
      <c r="B24" s="11" t="s">
        <v>63</v>
      </c>
      <c r="C24" s="4">
        <v>67000</v>
      </c>
      <c r="D24" s="4">
        <v>0</v>
      </c>
      <c r="E24" s="4">
        <v>0</v>
      </c>
      <c r="F24" s="21"/>
    </row>
    <row r="25" spans="1:25" ht="48" customHeight="1" x14ac:dyDescent="0.3">
      <c r="A25" s="3" t="s">
        <v>62</v>
      </c>
      <c r="B25" s="11" t="s">
        <v>112</v>
      </c>
      <c r="C25" s="4">
        <f>C26</f>
        <v>477700</v>
      </c>
      <c r="D25" s="4">
        <f t="shared" ref="D25:E25" si="1">D26</f>
        <v>477700</v>
      </c>
      <c r="E25" s="4">
        <f t="shared" si="1"/>
        <v>477700</v>
      </c>
      <c r="F25" s="21"/>
    </row>
    <row r="26" spans="1:25" s="26" customFormat="1" ht="156.6" customHeight="1" x14ac:dyDescent="0.3">
      <c r="A26" s="3" t="s">
        <v>159</v>
      </c>
      <c r="B26" s="11" t="s">
        <v>113</v>
      </c>
      <c r="C26" s="4">
        <v>477700</v>
      </c>
      <c r="D26" s="4">
        <v>477700</v>
      </c>
      <c r="E26" s="4">
        <v>477700</v>
      </c>
      <c r="F26" s="21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</row>
    <row r="27" spans="1:25" ht="120" customHeight="1" x14ac:dyDescent="0.3">
      <c r="A27" s="3" t="s">
        <v>127</v>
      </c>
      <c r="B27" s="11" t="s">
        <v>64</v>
      </c>
      <c r="C27" s="4">
        <f>4260+141000+86400</f>
        <v>231660</v>
      </c>
      <c r="D27" s="4">
        <v>0</v>
      </c>
      <c r="E27" s="4">
        <v>0</v>
      </c>
      <c r="F27" s="21"/>
    </row>
    <row r="28" spans="1:25" ht="120" customHeight="1" x14ac:dyDescent="0.3">
      <c r="A28" s="3" t="s">
        <v>66</v>
      </c>
      <c r="B28" s="11" t="s">
        <v>65</v>
      </c>
      <c r="C28" s="4">
        <v>758000</v>
      </c>
      <c r="D28" s="4">
        <v>0</v>
      </c>
      <c r="E28" s="4">
        <v>0</v>
      </c>
      <c r="F28" s="21"/>
    </row>
    <row r="29" spans="1:25" ht="163.19999999999999" customHeight="1" x14ac:dyDescent="0.3">
      <c r="A29" s="3" t="s">
        <v>67</v>
      </c>
      <c r="B29" s="11" t="s">
        <v>69</v>
      </c>
      <c r="C29" s="4">
        <v>2925800</v>
      </c>
      <c r="D29" s="4"/>
      <c r="E29" s="4"/>
      <c r="F29" s="21"/>
    </row>
    <row r="30" spans="1:25" ht="128.69999999999999" customHeight="1" x14ac:dyDescent="0.3">
      <c r="A30" s="3" t="s">
        <v>68</v>
      </c>
      <c r="B30" s="11" t="s">
        <v>71</v>
      </c>
      <c r="C30" s="4">
        <v>5700000</v>
      </c>
      <c r="D30" s="4"/>
      <c r="E30" s="4"/>
      <c r="F30" s="21"/>
    </row>
    <row r="31" spans="1:25" ht="54" customHeight="1" x14ac:dyDescent="0.3">
      <c r="A31" s="3" t="s">
        <v>70</v>
      </c>
      <c r="B31" s="11" t="s">
        <v>73</v>
      </c>
      <c r="C31" s="4">
        <v>88452</v>
      </c>
      <c r="D31" s="4"/>
      <c r="E31" s="4"/>
      <c r="F31" s="21"/>
    </row>
    <row r="32" spans="1:25" ht="163.19999999999999" customHeight="1" x14ac:dyDescent="0.3">
      <c r="A32" s="3" t="s">
        <v>72</v>
      </c>
      <c r="B32" s="11" t="s">
        <v>75</v>
      </c>
      <c r="C32" s="4">
        <v>235872</v>
      </c>
      <c r="D32" s="4"/>
      <c r="E32" s="4"/>
      <c r="F32" s="21"/>
    </row>
    <row r="33" spans="1:25" ht="105" customHeight="1" x14ac:dyDescent="0.3">
      <c r="A33" s="3" t="s">
        <v>74</v>
      </c>
      <c r="B33" s="11" t="s">
        <v>78</v>
      </c>
      <c r="C33" s="4">
        <v>611000</v>
      </c>
      <c r="D33" s="4"/>
      <c r="E33" s="4"/>
      <c r="F33" s="21"/>
    </row>
    <row r="34" spans="1:25" ht="113.4" customHeight="1" x14ac:dyDescent="0.3">
      <c r="A34" s="3" t="s">
        <v>76</v>
      </c>
      <c r="B34" s="11" t="s">
        <v>79</v>
      </c>
      <c r="C34" s="4">
        <v>466400</v>
      </c>
      <c r="D34" s="4"/>
      <c r="E34" s="4"/>
      <c r="F34" s="21"/>
    </row>
    <row r="35" spans="1:25" ht="70.95" customHeight="1" x14ac:dyDescent="0.3">
      <c r="A35" s="3" t="s">
        <v>77</v>
      </c>
      <c r="B35" s="11" t="s">
        <v>83</v>
      </c>
      <c r="C35" s="4">
        <v>535100</v>
      </c>
      <c r="D35" s="4"/>
      <c r="E35" s="4"/>
      <c r="F35" s="21"/>
    </row>
    <row r="36" spans="1:25" ht="143.4" customHeight="1" x14ac:dyDescent="0.3">
      <c r="A36" s="3" t="s">
        <v>82</v>
      </c>
      <c r="B36" s="11" t="s">
        <v>84</v>
      </c>
      <c r="C36" s="4">
        <v>476203.15</v>
      </c>
      <c r="D36" s="4"/>
      <c r="E36" s="4"/>
      <c r="F36" s="21"/>
    </row>
    <row r="37" spans="1:25" ht="99.15" customHeight="1" x14ac:dyDescent="0.3">
      <c r="A37" s="3" t="s">
        <v>85</v>
      </c>
      <c r="B37" s="11" t="s">
        <v>87</v>
      </c>
      <c r="C37" s="4">
        <v>35360</v>
      </c>
      <c r="D37" s="4"/>
      <c r="E37" s="4"/>
      <c r="F37" s="21"/>
    </row>
    <row r="38" spans="1:25" ht="142.5" customHeight="1" x14ac:dyDescent="0.3">
      <c r="A38" s="3" t="s">
        <v>86</v>
      </c>
      <c r="B38" s="11" t="s">
        <v>91</v>
      </c>
      <c r="C38" s="4">
        <v>375000</v>
      </c>
      <c r="D38" s="4"/>
      <c r="E38" s="4"/>
      <c r="F38" s="21"/>
    </row>
    <row r="39" spans="1:25" ht="114.75" customHeight="1" x14ac:dyDescent="0.3">
      <c r="A39" s="3" t="s">
        <v>88</v>
      </c>
      <c r="B39" s="11" t="s">
        <v>89</v>
      </c>
      <c r="C39" s="4">
        <v>1999900</v>
      </c>
      <c r="D39" s="4"/>
      <c r="E39" s="4"/>
      <c r="F39" s="21"/>
    </row>
    <row r="40" spans="1:25" ht="114.75" customHeight="1" x14ac:dyDescent="0.3">
      <c r="A40" s="3" t="s">
        <v>90</v>
      </c>
      <c r="B40" s="11" t="s">
        <v>93</v>
      </c>
      <c r="C40" s="4">
        <v>830000</v>
      </c>
      <c r="D40" s="4"/>
      <c r="E40" s="4"/>
      <c r="F40" s="21"/>
    </row>
    <row r="41" spans="1:25" ht="99.15" customHeight="1" x14ac:dyDescent="0.3">
      <c r="A41" s="3" t="s">
        <v>92</v>
      </c>
      <c r="B41" s="11" t="s">
        <v>95</v>
      </c>
      <c r="C41" s="4">
        <v>500000</v>
      </c>
      <c r="D41" s="4"/>
      <c r="E41" s="4"/>
      <c r="F41" s="21"/>
    </row>
    <row r="42" spans="1:25" ht="121.5" customHeight="1" x14ac:dyDescent="0.3">
      <c r="A42" s="3" t="s">
        <v>94</v>
      </c>
      <c r="B42" s="11" t="s">
        <v>97</v>
      </c>
      <c r="C42" s="4">
        <v>100000</v>
      </c>
      <c r="D42" s="4"/>
      <c r="E42" s="4"/>
      <c r="F42" s="21"/>
    </row>
    <row r="43" spans="1:25" ht="121.5" customHeight="1" x14ac:dyDescent="0.3">
      <c r="A43" s="3" t="s">
        <v>96</v>
      </c>
      <c r="B43" s="11" t="s">
        <v>100</v>
      </c>
      <c r="C43" s="4">
        <v>128600</v>
      </c>
      <c r="D43" s="4"/>
      <c r="E43" s="4"/>
      <c r="F43" s="21"/>
    </row>
    <row r="44" spans="1:25" ht="98.25" customHeight="1" x14ac:dyDescent="0.3">
      <c r="A44" s="3" t="s">
        <v>98</v>
      </c>
      <c r="B44" s="11" t="s">
        <v>101</v>
      </c>
      <c r="C44" s="4">
        <v>186600</v>
      </c>
      <c r="D44" s="4"/>
      <c r="E44" s="4"/>
      <c r="F44" s="21"/>
    </row>
    <row r="45" spans="1:25" ht="85.5" customHeight="1" x14ac:dyDescent="0.3">
      <c r="A45" s="3" t="s">
        <v>99</v>
      </c>
      <c r="B45" s="11" t="s">
        <v>103</v>
      </c>
      <c r="C45" s="4">
        <v>516300</v>
      </c>
      <c r="D45" s="4"/>
      <c r="E45" s="4"/>
      <c r="F45" s="21"/>
    </row>
    <row r="46" spans="1:25" s="24" customFormat="1" ht="137.25" customHeight="1" x14ac:dyDescent="0.3">
      <c r="A46" s="3" t="s">
        <v>102</v>
      </c>
      <c r="B46" s="11" t="s">
        <v>105</v>
      </c>
      <c r="C46" s="25">
        <v>315640.09999999998</v>
      </c>
      <c r="D46" s="4"/>
      <c r="E46" s="4"/>
      <c r="F46" s="21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</row>
    <row r="47" spans="1:25" s="24" customFormat="1" ht="162" customHeight="1" x14ac:dyDescent="0.3">
      <c r="A47" s="36" t="s">
        <v>104</v>
      </c>
      <c r="B47" s="41" t="s">
        <v>107</v>
      </c>
      <c r="C47" s="25">
        <v>458700</v>
      </c>
      <c r="D47" s="28"/>
      <c r="E47" s="28"/>
      <c r="F47" s="21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</row>
    <row r="48" spans="1:25" s="26" customFormat="1" ht="86.1" customHeight="1" x14ac:dyDescent="0.3">
      <c r="A48" s="42" t="s">
        <v>106</v>
      </c>
      <c r="B48" s="32" t="s">
        <v>123</v>
      </c>
      <c r="C48" s="4">
        <v>6111200</v>
      </c>
      <c r="D48" s="4">
        <v>0</v>
      </c>
      <c r="E48" s="4">
        <v>0</v>
      </c>
      <c r="F48" s="21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</row>
    <row r="49" spans="1:25" s="34" customFormat="1" ht="173.4" customHeight="1" x14ac:dyDescent="0.3">
      <c r="A49" s="3" t="s">
        <v>149</v>
      </c>
      <c r="B49" s="31" t="s">
        <v>124</v>
      </c>
      <c r="C49" s="4">
        <v>1970000</v>
      </c>
      <c r="D49" s="4">
        <v>0</v>
      </c>
      <c r="E49" s="4">
        <v>0</v>
      </c>
      <c r="F49" s="33"/>
    </row>
    <row r="50" spans="1:25" s="34" customFormat="1" ht="79.349999999999994" customHeight="1" x14ac:dyDescent="0.3">
      <c r="A50" s="3" t="s">
        <v>151</v>
      </c>
      <c r="B50" s="31" t="s">
        <v>125</v>
      </c>
      <c r="C50" s="4">
        <v>7467500</v>
      </c>
      <c r="D50" s="4">
        <v>0</v>
      </c>
      <c r="E50" s="4">
        <v>0</v>
      </c>
      <c r="F50" s="33"/>
    </row>
    <row r="51" spans="1:25" s="34" customFormat="1" ht="78" customHeight="1" x14ac:dyDescent="0.3">
      <c r="A51" s="3" t="s">
        <v>153</v>
      </c>
      <c r="B51" s="35" t="s">
        <v>126</v>
      </c>
      <c r="C51" s="4">
        <f>41400+100</f>
        <v>41500</v>
      </c>
      <c r="D51" s="4">
        <v>0</v>
      </c>
      <c r="E51" s="4">
        <v>0</v>
      </c>
      <c r="F51" s="33"/>
    </row>
    <row r="52" spans="1:25" s="34" customFormat="1" ht="78" customHeight="1" x14ac:dyDescent="0.3">
      <c r="A52" s="3" t="s">
        <v>155</v>
      </c>
      <c r="B52" s="35" t="s">
        <v>128</v>
      </c>
      <c r="C52" s="4">
        <v>2300</v>
      </c>
      <c r="D52" s="4">
        <v>0</v>
      </c>
      <c r="E52" s="4">
        <v>0</v>
      </c>
      <c r="F52" s="33"/>
    </row>
    <row r="53" spans="1:25" s="26" customFormat="1" ht="136.94999999999999" customHeight="1" x14ac:dyDescent="0.3">
      <c r="A53" s="3" t="s">
        <v>157</v>
      </c>
      <c r="B53" s="31" t="s">
        <v>129</v>
      </c>
      <c r="C53" s="4">
        <v>374000</v>
      </c>
      <c r="D53" s="4">
        <v>10000</v>
      </c>
      <c r="E53" s="4">
        <v>9000</v>
      </c>
      <c r="F53" s="21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</row>
    <row r="54" spans="1:25" s="34" customFormat="1" ht="145.19999999999999" customHeight="1" x14ac:dyDescent="0.3">
      <c r="A54" s="3" t="s">
        <v>160</v>
      </c>
      <c r="B54" s="31" t="s">
        <v>130</v>
      </c>
      <c r="C54" s="4">
        <v>1955030.88</v>
      </c>
      <c r="D54" s="4">
        <v>0</v>
      </c>
      <c r="E54" s="4">
        <v>0</v>
      </c>
      <c r="F54" s="33"/>
    </row>
    <row r="55" spans="1:25" s="34" customFormat="1" ht="141" customHeight="1" x14ac:dyDescent="0.3">
      <c r="A55" s="3" t="s">
        <v>161</v>
      </c>
      <c r="B55" s="31" t="s">
        <v>131</v>
      </c>
      <c r="C55" s="4">
        <v>4601969.12</v>
      </c>
      <c r="D55" s="4">
        <v>0</v>
      </c>
      <c r="E55" s="4">
        <v>0</v>
      </c>
      <c r="F55" s="33"/>
    </row>
    <row r="56" spans="1:25" s="34" customFormat="1" ht="144.75" customHeight="1" x14ac:dyDescent="0.3">
      <c r="A56" s="3" t="s">
        <v>162</v>
      </c>
      <c r="B56" s="31" t="s">
        <v>132</v>
      </c>
      <c r="C56" s="4">
        <v>3258368.49</v>
      </c>
      <c r="D56" s="4">
        <v>0</v>
      </c>
      <c r="E56" s="4">
        <v>0</v>
      </c>
      <c r="F56" s="33"/>
    </row>
    <row r="57" spans="1:25" s="34" customFormat="1" ht="145.19999999999999" customHeight="1" x14ac:dyDescent="0.3">
      <c r="A57" s="3" t="s">
        <v>163</v>
      </c>
      <c r="B57" s="31" t="s">
        <v>133</v>
      </c>
      <c r="C57" s="4">
        <v>5292631.51</v>
      </c>
      <c r="D57" s="4">
        <v>0</v>
      </c>
      <c r="E57" s="4">
        <v>0</v>
      </c>
      <c r="F57" s="33"/>
    </row>
    <row r="58" spans="1:25" s="34" customFormat="1" ht="111" customHeight="1" x14ac:dyDescent="0.3">
      <c r="A58" s="3" t="s">
        <v>164</v>
      </c>
      <c r="B58" s="31" t="s">
        <v>134</v>
      </c>
      <c r="C58" s="4">
        <v>4246000</v>
      </c>
      <c r="D58" s="4">
        <v>0</v>
      </c>
      <c r="E58" s="4">
        <v>0</v>
      </c>
      <c r="F58" s="33"/>
    </row>
    <row r="59" spans="1:25" s="34" customFormat="1" ht="146.69999999999999" customHeight="1" x14ac:dyDescent="0.3">
      <c r="A59" s="3" t="s">
        <v>165</v>
      </c>
      <c r="B59" s="31" t="s">
        <v>135</v>
      </c>
      <c r="C59" s="4">
        <v>8000000</v>
      </c>
      <c r="D59" s="4">
        <v>0</v>
      </c>
      <c r="E59" s="4">
        <v>0</v>
      </c>
      <c r="F59" s="33"/>
    </row>
    <row r="60" spans="1:25" s="34" customFormat="1" ht="94.2" customHeight="1" x14ac:dyDescent="0.3">
      <c r="A60" s="3" t="s">
        <v>166</v>
      </c>
      <c r="B60" s="31" t="s">
        <v>136</v>
      </c>
      <c r="C60" s="4">
        <v>247400</v>
      </c>
      <c r="D60" s="4">
        <v>0</v>
      </c>
      <c r="E60" s="4">
        <v>0</v>
      </c>
      <c r="F60" s="33"/>
    </row>
    <row r="61" spans="1:25" s="34" customFormat="1" ht="99.6" customHeight="1" x14ac:dyDescent="0.3">
      <c r="A61" s="3" t="s">
        <v>167</v>
      </c>
      <c r="B61" s="31" t="s">
        <v>137</v>
      </c>
      <c r="C61" s="4">
        <v>5389700</v>
      </c>
      <c r="D61" s="4">
        <v>5785400</v>
      </c>
      <c r="E61" s="4">
        <v>6011000</v>
      </c>
      <c r="F61" s="33"/>
    </row>
    <row r="62" spans="1:25" s="34" customFormat="1" ht="108" customHeight="1" x14ac:dyDescent="0.3">
      <c r="A62" s="3" t="s">
        <v>168</v>
      </c>
      <c r="B62" s="31" t="s">
        <v>139</v>
      </c>
      <c r="C62" s="4">
        <v>334700</v>
      </c>
      <c r="D62" s="4">
        <v>0</v>
      </c>
      <c r="E62" s="4">
        <v>0</v>
      </c>
      <c r="F62" s="33"/>
    </row>
    <row r="63" spans="1:25" s="34" customFormat="1" ht="50.4" customHeight="1" x14ac:dyDescent="0.3">
      <c r="A63" s="3" t="s">
        <v>169</v>
      </c>
      <c r="B63" s="31" t="s">
        <v>140</v>
      </c>
      <c r="C63" s="4">
        <v>226169.47</v>
      </c>
      <c r="D63" s="4">
        <v>0</v>
      </c>
      <c r="E63" s="4">
        <v>0</v>
      </c>
      <c r="F63" s="33"/>
    </row>
    <row r="64" spans="1:25" s="34" customFormat="1" ht="66.599999999999994" customHeight="1" x14ac:dyDescent="0.3">
      <c r="A64" s="3" t="s">
        <v>170</v>
      </c>
      <c r="B64" s="31" t="s">
        <v>141</v>
      </c>
      <c r="C64" s="4">
        <v>329814.53000000003</v>
      </c>
      <c r="D64" s="4">
        <v>0</v>
      </c>
      <c r="E64" s="4">
        <v>0</v>
      </c>
      <c r="F64" s="33"/>
    </row>
    <row r="65" spans="1:6" s="34" customFormat="1" ht="108" customHeight="1" x14ac:dyDescent="0.3">
      <c r="A65" s="3" t="s">
        <v>171</v>
      </c>
      <c r="B65" s="31" t="s">
        <v>65</v>
      </c>
      <c r="C65" s="4">
        <v>527430</v>
      </c>
      <c r="D65" s="4">
        <v>0</v>
      </c>
      <c r="E65" s="4">
        <v>0</v>
      </c>
      <c r="F65" s="33"/>
    </row>
    <row r="66" spans="1:6" s="34" customFormat="1" ht="108" customHeight="1" x14ac:dyDescent="0.3">
      <c r="A66" s="30" t="s">
        <v>172</v>
      </c>
      <c r="B66" s="31" t="s">
        <v>142</v>
      </c>
      <c r="C66" s="39">
        <v>1287660</v>
      </c>
      <c r="D66" s="39">
        <v>0</v>
      </c>
      <c r="E66" s="39">
        <v>0</v>
      </c>
      <c r="F66" s="33"/>
    </row>
    <row r="67" spans="1:6" s="34" customFormat="1" ht="108" customHeight="1" x14ac:dyDescent="0.3">
      <c r="A67" s="30" t="s">
        <v>173</v>
      </c>
      <c r="B67" s="31" t="s">
        <v>143</v>
      </c>
      <c r="C67" s="39">
        <v>686100</v>
      </c>
      <c r="D67" s="39">
        <v>0</v>
      </c>
      <c r="E67" s="39">
        <v>0</v>
      </c>
      <c r="F67" s="33"/>
    </row>
    <row r="68" spans="1:6" s="34" customFormat="1" ht="62.4" x14ac:dyDescent="0.3">
      <c r="A68" s="30" t="s">
        <v>174</v>
      </c>
      <c r="B68" s="31" t="s">
        <v>144</v>
      </c>
      <c r="C68" s="39">
        <v>3811110</v>
      </c>
      <c r="D68" s="39">
        <v>0</v>
      </c>
      <c r="E68" s="39">
        <v>0</v>
      </c>
      <c r="F68" s="33"/>
    </row>
    <row r="69" spans="1:6" s="34" customFormat="1" ht="93.6" x14ac:dyDescent="0.3">
      <c r="A69" s="30" t="s">
        <v>175</v>
      </c>
      <c r="B69" s="31" t="s">
        <v>78</v>
      </c>
      <c r="C69" s="39">
        <v>8237200</v>
      </c>
      <c r="D69" s="39">
        <v>0</v>
      </c>
      <c r="E69" s="39">
        <v>0</v>
      </c>
      <c r="F69" s="33"/>
    </row>
    <row r="70" spans="1:6" s="34" customFormat="1" ht="109.2" x14ac:dyDescent="0.3">
      <c r="A70" s="30" t="s">
        <v>176</v>
      </c>
      <c r="B70" s="31" t="s">
        <v>145</v>
      </c>
      <c r="C70" s="39">
        <v>814300</v>
      </c>
      <c r="D70" s="39">
        <v>0</v>
      </c>
      <c r="E70" s="39">
        <v>0</v>
      </c>
      <c r="F70" s="33"/>
    </row>
    <row r="71" spans="1:6" s="34" customFormat="1" ht="156" x14ac:dyDescent="0.3">
      <c r="A71" s="30" t="s">
        <v>177</v>
      </c>
      <c r="B71" s="31" t="s">
        <v>146</v>
      </c>
      <c r="C71" s="39">
        <v>1115000</v>
      </c>
      <c r="D71" s="39">
        <v>0</v>
      </c>
      <c r="E71" s="39">
        <v>0</v>
      </c>
      <c r="F71" s="33"/>
    </row>
    <row r="72" spans="1:6" s="34" customFormat="1" ht="93.6" x14ac:dyDescent="0.3">
      <c r="A72" s="30" t="s">
        <v>178</v>
      </c>
      <c r="B72" s="31" t="s">
        <v>147</v>
      </c>
      <c r="C72" s="39">
        <v>74700</v>
      </c>
      <c r="D72" s="39">
        <v>0</v>
      </c>
      <c r="E72" s="39">
        <v>0</v>
      </c>
      <c r="F72" s="33"/>
    </row>
    <row r="73" spans="1:6" s="34" customFormat="1" ht="109.2" x14ac:dyDescent="0.3">
      <c r="A73" s="30" t="s">
        <v>179</v>
      </c>
      <c r="B73" s="31" t="s">
        <v>148</v>
      </c>
      <c r="C73" s="39">
        <v>500000</v>
      </c>
      <c r="D73" s="39">
        <v>0</v>
      </c>
      <c r="E73" s="39">
        <v>0</v>
      </c>
      <c r="F73" s="33"/>
    </row>
    <row r="74" spans="1:6" s="34" customFormat="1" ht="171.6" x14ac:dyDescent="0.3">
      <c r="A74" s="30" t="s">
        <v>180</v>
      </c>
      <c r="B74" s="31" t="s">
        <v>150</v>
      </c>
      <c r="C74" s="39">
        <v>182600</v>
      </c>
      <c r="D74" s="39">
        <v>0</v>
      </c>
      <c r="E74" s="39">
        <v>0</v>
      </c>
      <c r="F74" s="33"/>
    </row>
    <row r="75" spans="1:6" s="34" customFormat="1" ht="156" x14ac:dyDescent="0.3">
      <c r="A75" s="30" t="s">
        <v>181</v>
      </c>
      <c r="B75" s="31" t="s">
        <v>152</v>
      </c>
      <c r="C75" s="39">
        <v>991200</v>
      </c>
      <c r="D75" s="39">
        <v>0</v>
      </c>
      <c r="E75" s="39">
        <v>0</v>
      </c>
      <c r="F75" s="33"/>
    </row>
    <row r="76" spans="1:6" s="34" customFormat="1" ht="109.2" x14ac:dyDescent="0.3">
      <c r="A76" s="30" t="s">
        <v>182</v>
      </c>
      <c r="B76" s="31" t="s">
        <v>154</v>
      </c>
      <c r="C76" s="39">
        <v>9900000</v>
      </c>
      <c r="D76" s="39">
        <v>0</v>
      </c>
      <c r="E76" s="39">
        <v>0</v>
      </c>
      <c r="F76" s="33"/>
    </row>
    <row r="77" spans="1:6" s="34" customFormat="1" ht="156" x14ac:dyDescent="0.3">
      <c r="A77" s="30" t="s">
        <v>183</v>
      </c>
      <c r="B77" s="31" t="s">
        <v>156</v>
      </c>
      <c r="C77" s="39">
        <f>2652200-1611300</f>
        <v>1040900</v>
      </c>
      <c r="D77" s="39">
        <v>0</v>
      </c>
      <c r="E77" s="39">
        <v>0</v>
      </c>
      <c r="F77" s="33"/>
    </row>
    <row r="78" spans="1:6" s="34" customFormat="1" ht="218.4" x14ac:dyDescent="0.3">
      <c r="A78" s="30" t="s">
        <v>184</v>
      </c>
      <c r="B78" s="31" t="s">
        <v>158</v>
      </c>
      <c r="C78" s="39">
        <v>4310000</v>
      </c>
      <c r="D78" s="39">
        <v>0</v>
      </c>
      <c r="E78" s="39">
        <v>0</v>
      </c>
      <c r="F78" s="33"/>
    </row>
    <row r="79" spans="1:6" s="34" customFormat="1" ht="78" x14ac:dyDescent="0.3">
      <c r="A79" s="30" t="s">
        <v>188</v>
      </c>
      <c r="B79" s="31" t="s">
        <v>186</v>
      </c>
      <c r="C79" s="39">
        <v>5914000</v>
      </c>
      <c r="D79" s="39"/>
      <c r="E79" s="39"/>
      <c r="F79" s="33"/>
    </row>
    <row r="80" spans="1:6" s="34" customFormat="1" ht="46.8" x14ac:dyDescent="0.3">
      <c r="A80" s="30" t="s">
        <v>189</v>
      </c>
      <c r="B80" s="31" t="s">
        <v>187</v>
      </c>
      <c r="C80" s="39">
        <v>1277000</v>
      </c>
      <c r="D80" s="39"/>
      <c r="E80" s="39"/>
      <c r="F80" s="33"/>
    </row>
    <row r="81" spans="1:25" s="34" customFormat="1" ht="78" x14ac:dyDescent="0.3">
      <c r="A81" s="30" t="s">
        <v>190</v>
      </c>
      <c r="B81" s="31" t="s">
        <v>191</v>
      </c>
      <c r="C81" s="39">
        <v>184000</v>
      </c>
      <c r="D81" s="39"/>
      <c r="E81" s="39"/>
      <c r="F81" s="33"/>
    </row>
    <row r="82" spans="1:25" s="23" customFormat="1" x14ac:dyDescent="0.3">
      <c r="A82" s="37">
        <v>3</v>
      </c>
      <c r="B82" s="9" t="s">
        <v>8</v>
      </c>
      <c r="C82" s="38">
        <f>C84+C85+C86+C87+C88+C89+C90+C91+C92+C93+C94+C95+C96+C97+C98+C99+C100+C101+C102+C104+C105</f>
        <v>275286605.89999998</v>
      </c>
      <c r="D82" s="38">
        <f t="shared" ref="D82:E82" si="2">D84+D85+D86+D87+D88+D89+D90+D91+D92+D93+D94+D95+D96+D97+D98+D99+D100+D101+D102+D104+D105</f>
        <v>242785300</v>
      </c>
      <c r="E82" s="38">
        <f t="shared" si="2"/>
        <v>242835500</v>
      </c>
      <c r="F82" s="21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:25" ht="103.5" customHeight="1" x14ac:dyDescent="0.3">
      <c r="A83" s="3" t="s">
        <v>9</v>
      </c>
      <c r="B83" s="10" t="s">
        <v>37</v>
      </c>
      <c r="C83" s="4">
        <v>2300</v>
      </c>
      <c r="D83" s="4">
        <v>0</v>
      </c>
      <c r="E83" s="4">
        <v>0</v>
      </c>
      <c r="F83" s="21"/>
    </row>
    <row r="84" spans="1:25" ht="189.6" customHeight="1" x14ac:dyDescent="0.3">
      <c r="A84" s="3" t="s">
        <v>10</v>
      </c>
      <c r="B84" s="10" t="s">
        <v>38</v>
      </c>
      <c r="C84" s="4">
        <v>477000</v>
      </c>
      <c r="D84" s="4">
        <v>477000</v>
      </c>
      <c r="E84" s="4">
        <v>477000</v>
      </c>
      <c r="F84" s="21"/>
    </row>
    <row r="85" spans="1:25" ht="138.75" customHeight="1" x14ac:dyDescent="0.3">
      <c r="A85" s="3" t="s">
        <v>11</v>
      </c>
      <c r="B85" s="16" t="s">
        <v>39</v>
      </c>
      <c r="C85" s="4">
        <v>2277230</v>
      </c>
      <c r="D85" s="4">
        <v>3494600</v>
      </c>
      <c r="E85" s="4">
        <v>3494600</v>
      </c>
      <c r="F85" s="21"/>
    </row>
    <row r="86" spans="1:25" ht="216.75" customHeight="1" x14ac:dyDescent="0.3">
      <c r="A86" s="3" t="s">
        <v>12</v>
      </c>
      <c r="B86" s="14" t="s">
        <v>40</v>
      </c>
      <c r="C86" s="4">
        <v>83703000</v>
      </c>
      <c r="D86" s="4">
        <f>79375100+656100</f>
        <v>80031200</v>
      </c>
      <c r="E86" s="4">
        <f>79375100+656100</f>
        <v>80031200</v>
      </c>
      <c r="F86" s="21"/>
    </row>
    <row r="87" spans="1:25" ht="221.25" customHeight="1" x14ac:dyDescent="0.3">
      <c r="A87" s="3" t="s">
        <v>13</v>
      </c>
      <c r="B87" s="14" t="s">
        <v>41</v>
      </c>
      <c r="C87" s="4">
        <v>13279900</v>
      </c>
      <c r="D87" s="4">
        <v>11730800</v>
      </c>
      <c r="E87" s="4">
        <v>11730800</v>
      </c>
    </row>
    <row r="88" spans="1:25" ht="139.5" customHeight="1" x14ac:dyDescent="0.3">
      <c r="A88" s="3" t="s">
        <v>14</v>
      </c>
      <c r="B88" s="10" t="s">
        <v>42</v>
      </c>
      <c r="C88" s="4">
        <v>5944670</v>
      </c>
      <c r="D88" s="4">
        <v>5797900</v>
      </c>
      <c r="E88" s="4">
        <v>5797900</v>
      </c>
    </row>
    <row r="89" spans="1:25" ht="233.4" customHeight="1" x14ac:dyDescent="0.3">
      <c r="A89" s="3" t="s">
        <v>25</v>
      </c>
      <c r="B89" s="14" t="s">
        <v>43</v>
      </c>
      <c r="C89" s="4">
        <v>54575740</v>
      </c>
      <c r="D89" s="4">
        <v>53515100</v>
      </c>
      <c r="E89" s="4">
        <v>53515100</v>
      </c>
    </row>
    <row r="90" spans="1:25" ht="202.95" customHeight="1" x14ac:dyDescent="0.3">
      <c r="A90" s="3" t="s">
        <v>27</v>
      </c>
      <c r="B90" s="14" t="s">
        <v>44</v>
      </c>
      <c r="C90" s="4">
        <v>32236700</v>
      </c>
      <c r="D90" s="4">
        <v>28839500</v>
      </c>
      <c r="E90" s="4">
        <v>28839500</v>
      </c>
      <c r="F90" s="21"/>
    </row>
    <row r="91" spans="1:25" ht="68.400000000000006" customHeight="1" x14ac:dyDescent="0.3">
      <c r="A91" s="3" t="s">
        <v>15</v>
      </c>
      <c r="B91" s="16" t="s">
        <v>119</v>
      </c>
      <c r="C91" s="4">
        <v>3560000</v>
      </c>
      <c r="D91" s="4">
        <v>2547100</v>
      </c>
      <c r="E91" s="4">
        <v>2547100</v>
      </c>
      <c r="F91" s="21"/>
    </row>
    <row r="92" spans="1:25" ht="180.75" customHeight="1" x14ac:dyDescent="0.3">
      <c r="A92" s="3" t="s">
        <v>16</v>
      </c>
      <c r="B92" s="16" t="s">
        <v>45</v>
      </c>
      <c r="C92" s="4">
        <v>50804022</v>
      </c>
      <c r="D92" s="4">
        <v>34585400</v>
      </c>
      <c r="E92" s="4">
        <v>34585400</v>
      </c>
      <c r="F92" s="21"/>
    </row>
    <row r="93" spans="1:25" ht="218.4" x14ac:dyDescent="0.3">
      <c r="A93" s="3" t="s">
        <v>17</v>
      </c>
      <c r="B93" s="10" t="s">
        <v>46</v>
      </c>
      <c r="C93" s="4">
        <v>7272550</v>
      </c>
      <c r="D93" s="4">
        <v>5944500</v>
      </c>
      <c r="E93" s="4">
        <v>5944500</v>
      </c>
      <c r="F93" s="21"/>
    </row>
    <row r="94" spans="1:25" ht="132" customHeight="1" x14ac:dyDescent="0.3">
      <c r="A94" s="3" t="s">
        <v>18</v>
      </c>
      <c r="B94" s="10" t="s">
        <v>47</v>
      </c>
      <c r="C94" s="4">
        <v>1388776</v>
      </c>
      <c r="D94" s="4">
        <v>1297600</v>
      </c>
      <c r="E94" s="4">
        <v>1297600</v>
      </c>
      <c r="F94" s="21"/>
    </row>
    <row r="95" spans="1:25" ht="115.65" customHeight="1" x14ac:dyDescent="0.3">
      <c r="A95" s="3" t="s">
        <v>19</v>
      </c>
      <c r="B95" s="10" t="s">
        <v>48</v>
      </c>
      <c r="C95" s="4">
        <v>33900</v>
      </c>
      <c r="D95" s="4">
        <v>32800</v>
      </c>
      <c r="E95" s="4">
        <v>32800</v>
      </c>
      <c r="F95" s="21"/>
    </row>
    <row r="96" spans="1:25" ht="124.95" customHeight="1" x14ac:dyDescent="0.3">
      <c r="A96" s="3" t="s">
        <v>20</v>
      </c>
      <c r="B96" s="10" t="s">
        <v>49</v>
      </c>
      <c r="C96" s="4">
        <v>53900</v>
      </c>
      <c r="D96" s="4">
        <v>48900</v>
      </c>
      <c r="E96" s="4">
        <v>48900</v>
      </c>
      <c r="F96" s="21"/>
    </row>
    <row r="97" spans="1:25" ht="93" customHeight="1" x14ac:dyDescent="0.3">
      <c r="A97" s="3" t="s">
        <v>21</v>
      </c>
      <c r="B97" s="10" t="s">
        <v>50</v>
      </c>
      <c r="C97" s="4">
        <v>515300</v>
      </c>
      <c r="D97" s="4">
        <v>469700</v>
      </c>
      <c r="E97" s="4">
        <v>469700</v>
      </c>
      <c r="F97" s="21"/>
    </row>
    <row r="98" spans="1:25" ht="66" customHeight="1" x14ac:dyDescent="0.3">
      <c r="A98" s="3" t="s">
        <v>22</v>
      </c>
      <c r="B98" s="10" t="s">
        <v>51</v>
      </c>
      <c r="C98" s="4">
        <v>89300</v>
      </c>
      <c r="D98" s="4">
        <v>81300</v>
      </c>
      <c r="E98" s="4">
        <v>81300</v>
      </c>
      <c r="F98" s="21"/>
    </row>
    <row r="99" spans="1:25" ht="155.4" customHeight="1" x14ac:dyDescent="0.3">
      <c r="A99" s="3" t="s">
        <v>26</v>
      </c>
      <c r="B99" s="16" t="s">
        <v>52</v>
      </c>
      <c r="C99" s="4">
        <f>18400+4.5</f>
        <v>18404.5</v>
      </c>
      <c r="D99" s="4">
        <v>18400</v>
      </c>
      <c r="E99" s="4">
        <v>18400</v>
      </c>
      <c r="F99" s="21"/>
    </row>
    <row r="100" spans="1:25" ht="114" customHeight="1" x14ac:dyDescent="0.3">
      <c r="A100" s="3" t="s">
        <v>28</v>
      </c>
      <c r="B100" s="16" t="s">
        <v>53</v>
      </c>
      <c r="C100" s="4">
        <v>13599300</v>
      </c>
      <c r="D100" s="4">
        <v>8582200</v>
      </c>
      <c r="E100" s="4">
        <v>8582200</v>
      </c>
      <c r="F100" s="21"/>
    </row>
    <row r="101" spans="1:25" s="26" customFormat="1" ht="97.35" customHeight="1" x14ac:dyDescent="0.3">
      <c r="A101" s="3" t="s">
        <v>29</v>
      </c>
      <c r="B101" s="12" t="s">
        <v>114</v>
      </c>
      <c r="C101" s="4">
        <f>1461600+135813.4</f>
        <v>1597413.4</v>
      </c>
      <c r="D101" s="4">
        <v>1475600</v>
      </c>
      <c r="E101" s="4">
        <v>1523600</v>
      </c>
      <c r="F101" s="21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</row>
    <row r="102" spans="1:25" ht="99.6" customHeight="1" x14ac:dyDescent="0.3">
      <c r="A102" s="1" t="s">
        <v>30</v>
      </c>
      <c r="B102" s="12" t="s">
        <v>120</v>
      </c>
      <c r="C102" s="43">
        <f>54200-6700</f>
        <v>47500</v>
      </c>
      <c r="D102" s="29">
        <v>3700</v>
      </c>
      <c r="E102" s="29">
        <v>5900</v>
      </c>
      <c r="F102" s="21"/>
    </row>
    <row r="103" spans="1:25" ht="111" customHeight="1" x14ac:dyDescent="0.3">
      <c r="A103" s="3" t="s">
        <v>54</v>
      </c>
      <c r="B103" s="17" t="s">
        <v>81</v>
      </c>
      <c r="C103" s="4">
        <v>210900</v>
      </c>
      <c r="D103" s="4"/>
      <c r="E103" s="4"/>
      <c r="F103" s="21"/>
    </row>
    <row r="104" spans="1:25" s="26" customFormat="1" ht="77.400000000000006" customHeight="1" x14ac:dyDescent="0.3">
      <c r="A104" s="3" t="s">
        <v>80</v>
      </c>
      <c r="B104" s="12" t="s">
        <v>121</v>
      </c>
      <c r="C104" s="27">
        <v>3312100</v>
      </c>
      <c r="D104" s="27">
        <v>3312100</v>
      </c>
      <c r="E104" s="27">
        <v>3312100</v>
      </c>
      <c r="F104" s="21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</row>
    <row r="105" spans="1:25" ht="99.6" customHeight="1" x14ac:dyDescent="0.3">
      <c r="A105" s="1" t="s">
        <v>185</v>
      </c>
      <c r="B105" s="12" t="s">
        <v>122</v>
      </c>
      <c r="C105" s="43">
        <v>499900</v>
      </c>
      <c r="D105" s="29">
        <v>499900</v>
      </c>
      <c r="E105" s="29">
        <v>499900</v>
      </c>
      <c r="F105" s="21"/>
    </row>
    <row r="106" spans="1:25" s="21" customFormat="1" x14ac:dyDescent="0.3">
      <c r="A106" s="5"/>
      <c r="B106" s="9" t="s">
        <v>23</v>
      </c>
      <c r="C106" s="6">
        <f>C82+C17+C14</f>
        <v>480369489.89999998</v>
      </c>
      <c r="D106" s="6">
        <f>D82+D17+D14</f>
        <v>362486200</v>
      </c>
      <c r="E106" s="6">
        <f>E82+E17+E14</f>
        <v>362761000</v>
      </c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</row>
    <row r="107" spans="1:25" x14ac:dyDescent="0.3">
      <c r="F107" s="21"/>
    </row>
    <row r="108" spans="1:25" x14ac:dyDescent="0.3">
      <c r="F108" s="21"/>
    </row>
    <row r="109" spans="1:25" x14ac:dyDescent="0.3">
      <c r="F109" s="21"/>
    </row>
    <row r="110" spans="1:25" x14ac:dyDescent="0.3">
      <c r="F110" s="21"/>
    </row>
    <row r="111" spans="1:25" x14ac:dyDescent="0.3">
      <c r="F111" s="21"/>
    </row>
    <row r="112" spans="1:25" x14ac:dyDescent="0.3">
      <c r="F112" s="21"/>
    </row>
    <row r="113" spans="6:6" x14ac:dyDescent="0.3">
      <c r="F113" s="21"/>
    </row>
    <row r="114" spans="6:6" x14ac:dyDescent="0.3">
      <c r="F114" s="21"/>
    </row>
    <row r="115" spans="6:6" x14ac:dyDescent="0.3">
      <c r="F115" s="21"/>
    </row>
    <row r="116" spans="6:6" x14ac:dyDescent="0.3">
      <c r="F116" s="21"/>
    </row>
    <row r="117" spans="6:6" x14ac:dyDescent="0.3">
      <c r="F117" s="21"/>
    </row>
    <row r="118" spans="6:6" x14ac:dyDescent="0.3">
      <c r="F118" s="21"/>
    </row>
    <row r="119" spans="6:6" x14ac:dyDescent="0.3">
      <c r="F119" s="21"/>
    </row>
    <row r="120" spans="6:6" x14ac:dyDescent="0.3">
      <c r="F120" s="21"/>
    </row>
    <row r="121" spans="6:6" x14ac:dyDescent="0.3">
      <c r="F121" s="21"/>
    </row>
    <row r="122" spans="6:6" x14ac:dyDescent="0.3">
      <c r="F122" s="21"/>
    </row>
    <row r="123" spans="6:6" x14ac:dyDescent="0.3">
      <c r="F123" s="21"/>
    </row>
    <row r="124" spans="6:6" x14ac:dyDescent="0.3">
      <c r="F124" s="21"/>
    </row>
    <row r="125" spans="6:6" x14ac:dyDescent="0.3">
      <c r="F125" s="21"/>
    </row>
    <row r="126" spans="6:6" x14ac:dyDescent="0.3">
      <c r="F126" s="21"/>
    </row>
    <row r="127" spans="6:6" x14ac:dyDescent="0.3">
      <c r="F127" s="21"/>
    </row>
    <row r="128" spans="6:6" x14ac:dyDescent="0.3">
      <c r="F128" s="21"/>
    </row>
    <row r="129" spans="6:6" x14ac:dyDescent="0.3">
      <c r="F129" s="21"/>
    </row>
    <row r="130" spans="6:6" x14ac:dyDescent="0.3">
      <c r="F130" s="21"/>
    </row>
    <row r="131" spans="6:6" x14ac:dyDescent="0.3">
      <c r="F131" s="21"/>
    </row>
    <row r="132" spans="6:6" x14ac:dyDescent="0.3">
      <c r="F132" s="21"/>
    </row>
    <row r="133" spans="6:6" x14ac:dyDescent="0.3">
      <c r="F133" s="21"/>
    </row>
    <row r="134" spans="6:6" x14ac:dyDescent="0.3">
      <c r="F134" s="21"/>
    </row>
    <row r="135" spans="6:6" x14ac:dyDescent="0.3">
      <c r="F135" s="21"/>
    </row>
    <row r="136" spans="6:6" x14ac:dyDescent="0.3">
      <c r="F136" s="21"/>
    </row>
    <row r="137" spans="6:6" x14ac:dyDescent="0.3">
      <c r="F137" s="21"/>
    </row>
    <row r="138" spans="6:6" x14ac:dyDescent="0.3">
      <c r="F138" s="21"/>
    </row>
    <row r="139" spans="6:6" x14ac:dyDescent="0.3">
      <c r="F139" s="21"/>
    </row>
    <row r="140" spans="6:6" x14ac:dyDescent="0.3">
      <c r="F140" s="21"/>
    </row>
    <row r="141" spans="6:6" x14ac:dyDescent="0.3">
      <c r="F141" s="21"/>
    </row>
    <row r="142" spans="6:6" x14ac:dyDescent="0.3">
      <c r="F142" s="21"/>
    </row>
    <row r="143" spans="6:6" x14ac:dyDescent="0.3">
      <c r="F143" s="21"/>
    </row>
    <row r="144" spans="6:6" x14ac:dyDescent="0.3">
      <c r="F144" s="21"/>
    </row>
    <row r="145" spans="6:6" x14ac:dyDescent="0.3">
      <c r="F145" s="21"/>
    </row>
    <row r="146" spans="6:6" x14ac:dyDescent="0.3">
      <c r="F146" s="21"/>
    </row>
    <row r="147" spans="6:6" x14ac:dyDescent="0.3">
      <c r="F147" s="21"/>
    </row>
    <row r="148" spans="6:6" x14ac:dyDescent="0.3">
      <c r="F148" s="21"/>
    </row>
    <row r="149" spans="6:6" x14ac:dyDescent="0.3">
      <c r="F149" s="21"/>
    </row>
    <row r="150" spans="6:6" x14ac:dyDescent="0.3">
      <c r="F150" s="21"/>
    </row>
    <row r="151" spans="6:6" x14ac:dyDescent="0.3">
      <c r="F151" s="21"/>
    </row>
    <row r="152" spans="6:6" x14ac:dyDescent="0.3">
      <c r="F152" s="21"/>
    </row>
    <row r="153" spans="6:6" x14ac:dyDescent="0.3">
      <c r="F153" s="21"/>
    </row>
    <row r="154" spans="6:6" x14ac:dyDescent="0.3">
      <c r="F154" s="21"/>
    </row>
    <row r="155" spans="6:6" x14ac:dyDescent="0.3">
      <c r="F155" s="21"/>
    </row>
    <row r="156" spans="6:6" x14ac:dyDescent="0.3">
      <c r="F156" s="21"/>
    </row>
    <row r="157" spans="6:6" x14ac:dyDescent="0.3">
      <c r="F157" s="21"/>
    </row>
    <row r="158" spans="6:6" x14ac:dyDescent="0.3">
      <c r="F158" s="21"/>
    </row>
    <row r="159" spans="6:6" x14ac:dyDescent="0.3">
      <c r="F159" s="21"/>
    </row>
    <row r="160" spans="6:6" x14ac:dyDescent="0.3">
      <c r="F160" s="21"/>
    </row>
    <row r="161" spans="6:6" x14ac:dyDescent="0.3">
      <c r="F161" s="21"/>
    </row>
    <row r="162" spans="6:6" x14ac:dyDescent="0.3">
      <c r="F162" s="21"/>
    </row>
    <row r="163" spans="6:6" x14ac:dyDescent="0.3">
      <c r="F163" s="21"/>
    </row>
    <row r="164" spans="6:6" x14ac:dyDescent="0.3">
      <c r="F164" s="21"/>
    </row>
    <row r="165" spans="6:6" x14ac:dyDescent="0.3">
      <c r="F165" s="21"/>
    </row>
    <row r="166" spans="6:6" x14ac:dyDescent="0.3">
      <c r="F166" s="21"/>
    </row>
    <row r="167" spans="6:6" x14ac:dyDescent="0.3">
      <c r="F167" s="21"/>
    </row>
    <row r="168" spans="6:6" x14ac:dyDescent="0.3">
      <c r="F168" s="21"/>
    </row>
    <row r="169" spans="6:6" x14ac:dyDescent="0.3">
      <c r="F169" s="21"/>
    </row>
    <row r="170" spans="6:6" x14ac:dyDescent="0.3">
      <c r="F170" s="21"/>
    </row>
    <row r="171" spans="6:6" x14ac:dyDescent="0.3">
      <c r="F171" s="21"/>
    </row>
    <row r="172" spans="6:6" x14ac:dyDescent="0.3">
      <c r="F172" s="21"/>
    </row>
    <row r="173" spans="6:6" x14ac:dyDescent="0.3">
      <c r="F173" s="21"/>
    </row>
    <row r="174" spans="6:6" x14ac:dyDescent="0.3">
      <c r="F174" s="21"/>
    </row>
    <row r="175" spans="6:6" x14ac:dyDescent="0.3">
      <c r="F175" s="21"/>
    </row>
    <row r="176" spans="6:6" x14ac:dyDescent="0.3">
      <c r="F176" s="21"/>
    </row>
    <row r="177" spans="6:6" x14ac:dyDescent="0.3">
      <c r="F177" s="21"/>
    </row>
    <row r="178" spans="6:6" x14ac:dyDescent="0.3">
      <c r="F178" s="21"/>
    </row>
    <row r="179" spans="6:6" x14ac:dyDescent="0.3">
      <c r="F179" s="21"/>
    </row>
    <row r="180" spans="6:6" x14ac:dyDescent="0.3">
      <c r="F180" s="21"/>
    </row>
    <row r="181" spans="6:6" x14ac:dyDescent="0.3">
      <c r="F181" s="21"/>
    </row>
    <row r="182" spans="6:6" x14ac:dyDescent="0.3">
      <c r="F182" s="21"/>
    </row>
    <row r="183" spans="6:6" x14ac:dyDescent="0.3">
      <c r="F183" s="21"/>
    </row>
    <row r="184" spans="6:6" x14ac:dyDescent="0.3">
      <c r="F184" s="21"/>
    </row>
    <row r="185" spans="6:6" x14ac:dyDescent="0.3">
      <c r="F185" s="21"/>
    </row>
    <row r="186" spans="6:6" x14ac:dyDescent="0.3">
      <c r="F186" s="21"/>
    </row>
    <row r="187" spans="6:6" x14ac:dyDescent="0.3">
      <c r="F187" s="21"/>
    </row>
    <row r="188" spans="6:6" x14ac:dyDescent="0.3">
      <c r="F188" s="21"/>
    </row>
    <row r="189" spans="6:6" x14ac:dyDescent="0.3">
      <c r="F189" s="21"/>
    </row>
    <row r="190" spans="6:6" x14ac:dyDescent="0.3">
      <c r="F190" s="21"/>
    </row>
    <row r="191" spans="6:6" x14ac:dyDescent="0.3">
      <c r="F191" s="21"/>
    </row>
    <row r="192" spans="6:6" x14ac:dyDescent="0.3">
      <c r="F192" s="21"/>
    </row>
    <row r="193" spans="6:6" x14ac:dyDescent="0.3">
      <c r="F193" s="21"/>
    </row>
    <row r="194" spans="6:6" x14ac:dyDescent="0.3">
      <c r="F194" s="21"/>
    </row>
    <row r="195" spans="6:6" x14ac:dyDescent="0.3">
      <c r="F195" s="21"/>
    </row>
    <row r="196" spans="6:6" x14ac:dyDescent="0.3">
      <c r="F196" s="21"/>
    </row>
    <row r="197" spans="6:6" x14ac:dyDescent="0.3">
      <c r="F197" s="21"/>
    </row>
    <row r="198" spans="6:6" x14ac:dyDescent="0.3">
      <c r="F198" s="21"/>
    </row>
    <row r="199" spans="6:6" x14ac:dyDescent="0.3">
      <c r="F199" s="21"/>
    </row>
    <row r="200" spans="6:6" x14ac:dyDescent="0.3">
      <c r="F200" s="21"/>
    </row>
    <row r="201" spans="6:6" x14ac:dyDescent="0.3">
      <c r="F201" s="21"/>
    </row>
    <row r="202" spans="6:6" x14ac:dyDescent="0.3">
      <c r="F202" s="21"/>
    </row>
    <row r="203" spans="6:6" x14ac:dyDescent="0.3">
      <c r="F203" s="21"/>
    </row>
    <row r="204" spans="6:6" x14ac:dyDescent="0.3">
      <c r="F204" s="21"/>
    </row>
    <row r="205" spans="6:6" x14ac:dyDescent="0.3">
      <c r="F205" s="21"/>
    </row>
    <row r="206" spans="6:6" x14ac:dyDescent="0.3">
      <c r="F206" s="21"/>
    </row>
    <row r="207" spans="6:6" x14ac:dyDescent="0.3">
      <c r="F207" s="21"/>
    </row>
    <row r="208" spans="6:6" x14ac:dyDescent="0.3">
      <c r="F208" s="21"/>
    </row>
    <row r="209" spans="6:6" x14ac:dyDescent="0.3">
      <c r="F209" s="21"/>
    </row>
    <row r="210" spans="6:6" x14ac:dyDescent="0.3">
      <c r="F210" s="21"/>
    </row>
    <row r="211" spans="6:6" x14ac:dyDescent="0.3">
      <c r="F211" s="21"/>
    </row>
    <row r="212" spans="6:6" x14ac:dyDescent="0.3">
      <c r="F212" s="21"/>
    </row>
    <row r="213" spans="6:6" x14ac:dyDescent="0.3">
      <c r="F213" s="21"/>
    </row>
    <row r="214" spans="6:6" x14ac:dyDescent="0.3">
      <c r="F214" s="21"/>
    </row>
    <row r="215" spans="6:6" x14ac:dyDescent="0.3">
      <c r="F215" s="21"/>
    </row>
    <row r="216" spans="6:6" x14ac:dyDescent="0.3">
      <c r="F216" s="21"/>
    </row>
    <row r="217" spans="6:6" x14ac:dyDescent="0.3">
      <c r="F217" s="21"/>
    </row>
    <row r="218" spans="6:6" x14ac:dyDescent="0.3">
      <c r="F218" s="21"/>
    </row>
    <row r="219" spans="6:6" x14ac:dyDescent="0.3">
      <c r="F219" s="21"/>
    </row>
    <row r="220" spans="6:6" x14ac:dyDescent="0.3">
      <c r="F220" s="21"/>
    </row>
    <row r="221" spans="6:6" x14ac:dyDescent="0.3">
      <c r="F221" s="21"/>
    </row>
    <row r="222" spans="6:6" x14ac:dyDescent="0.3">
      <c r="F222" s="21"/>
    </row>
    <row r="223" spans="6:6" x14ac:dyDescent="0.3">
      <c r="F223" s="21"/>
    </row>
    <row r="224" spans="6:6" x14ac:dyDescent="0.3">
      <c r="F224" s="21"/>
    </row>
    <row r="225" spans="6:6" x14ac:dyDescent="0.3">
      <c r="F225" s="21"/>
    </row>
    <row r="226" spans="6:6" x14ac:dyDescent="0.3">
      <c r="F226" s="21"/>
    </row>
    <row r="227" spans="6:6" x14ac:dyDescent="0.3">
      <c r="F227" s="21"/>
    </row>
    <row r="228" spans="6:6" x14ac:dyDescent="0.3">
      <c r="F228" s="21"/>
    </row>
    <row r="229" spans="6:6" x14ac:dyDescent="0.3">
      <c r="F229" s="21"/>
    </row>
    <row r="230" spans="6:6" x14ac:dyDescent="0.3">
      <c r="F230" s="21"/>
    </row>
    <row r="231" spans="6:6" x14ac:dyDescent="0.3">
      <c r="F231" s="21"/>
    </row>
    <row r="232" spans="6:6" x14ac:dyDescent="0.3">
      <c r="F232" s="21"/>
    </row>
    <row r="233" spans="6:6" x14ac:dyDescent="0.3">
      <c r="F233" s="21"/>
    </row>
    <row r="234" spans="6:6" x14ac:dyDescent="0.3">
      <c r="F234" s="21"/>
    </row>
    <row r="235" spans="6:6" x14ac:dyDescent="0.3">
      <c r="F235" s="21"/>
    </row>
    <row r="236" spans="6:6" x14ac:dyDescent="0.3">
      <c r="F236" s="21"/>
    </row>
    <row r="237" spans="6:6" x14ac:dyDescent="0.3">
      <c r="F237" s="21"/>
    </row>
    <row r="238" spans="6:6" x14ac:dyDescent="0.3">
      <c r="F238" s="21"/>
    </row>
    <row r="239" spans="6:6" x14ac:dyDescent="0.3">
      <c r="F239" s="21"/>
    </row>
    <row r="240" spans="6:6" x14ac:dyDescent="0.3">
      <c r="F240" s="21"/>
    </row>
    <row r="241" spans="6:6" x14ac:dyDescent="0.3">
      <c r="F241" s="21"/>
    </row>
    <row r="242" spans="6:6" x14ac:dyDescent="0.3">
      <c r="F242" s="21"/>
    </row>
    <row r="243" spans="6:6" x14ac:dyDescent="0.3">
      <c r="F243" s="21"/>
    </row>
    <row r="244" spans="6:6" x14ac:dyDescent="0.3">
      <c r="F244" s="21"/>
    </row>
    <row r="245" spans="6:6" x14ac:dyDescent="0.3">
      <c r="F245" s="21"/>
    </row>
    <row r="246" spans="6:6" x14ac:dyDescent="0.3">
      <c r="F246" s="21"/>
    </row>
    <row r="247" spans="6:6" x14ac:dyDescent="0.3">
      <c r="F247" s="21"/>
    </row>
    <row r="248" spans="6:6" x14ac:dyDescent="0.3">
      <c r="F248" s="21"/>
    </row>
    <row r="249" spans="6:6" x14ac:dyDescent="0.3">
      <c r="F249" s="21"/>
    </row>
    <row r="250" spans="6:6" x14ac:dyDescent="0.3">
      <c r="F250" s="21"/>
    </row>
    <row r="251" spans="6:6" x14ac:dyDescent="0.3">
      <c r="F251" s="21"/>
    </row>
    <row r="252" spans="6:6" x14ac:dyDescent="0.3">
      <c r="F252" s="21"/>
    </row>
    <row r="253" spans="6:6" x14ac:dyDescent="0.3">
      <c r="F253" s="21"/>
    </row>
    <row r="254" spans="6:6" x14ac:dyDescent="0.3">
      <c r="F254" s="21"/>
    </row>
    <row r="255" spans="6:6" x14ac:dyDescent="0.3">
      <c r="F255" s="21"/>
    </row>
    <row r="256" spans="6:6" x14ac:dyDescent="0.3">
      <c r="F256" s="21"/>
    </row>
    <row r="257" spans="6:6" x14ac:dyDescent="0.3">
      <c r="F257" s="21"/>
    </row>
    <row r="258" spans="6:6" x14ac:dyDescent="0.3">
      <c r="F258" s="21"/>
    </row>
    <row r="259" spans="6:6" x14ac:dyDescent="0.3">
      <c r="F259" s="21"/>
    </row>
    <row r="260" spans="6:6" x14ac:dyDescent="0.3">
      <c r="F260" s="21"/>
    </row>
    <row r="261" spans="6:6" x14ac:dyDescent="0.3">
      <c r="F261" s="21"/>
    </row>
    <row r="262" spans="6:6" x14ac:dyDescent="0.3">
      <c r="F262" s="21"/>
    </row>
    <row r="263" spans="6:6" x14ac:dyDescent="0.3">
      <c r="F263" s="21"/>
    </row>
    <row r="264" spans="6:6" x14ac:dyDescent="0.3">
      <c r="F264" s="21"/>
    </row>
    <row r="265" spans="6:6" x14ac:dyDescent="0.3">
      <c r="F265" s="21"/>
    </row>
    <row r="266" spans="6:6" x14ac:dyDescent="0.3">
      <c r="F266" s="21"/>
    </row>
    <row r="267" spans="6:6" x14ac:dyDescent="0.3">
      <c r="F267" s="21"/>
    </row>
    <row r="268" spans="6:6" x14ac:dyDescent="0.3">
      <c r="F268" s="21"/>
    </row>
    <row r="269" spans="6:6" x14ac:dyDescent="0.3">
      <c r="F269" s="21"/>
    </row>
    <row r="270" spans="6:6" x14ac:dyDescent="0.3">
      <c r="F270" s="21"/>
    </row>
    <row r="271" spans="6:6" x14ac:dyDescent="0.3">
      <c r="F271" s="21"/>
    </row>
    <row r="272" spans="6:6" x14ac:dyDescent="0.3">
      <c r="F272" s="21"/>
    </row>
    <row r="273" spans="6:6" x14ac:dyDescent="0.3">
      <c r="F273" s="21"/>
    </row>
    <row r="274" spans="6:6" x14ac:dyDescent="0.3">
      <c r="F274" s="21"/>
    </row>
    <row r="275" spans="6:6" x14ac:dyDescent="0.3">
      <c r="F275" s="21"/>
    </row>
    <row r="276" spans="6:6" x14ac:dyDescent="0.3">
      <c r="F276" s="21"/>
    </row>
    <row r="277" spans="6:6" x14ac:dyDescent="0.3">
      <c r="F277" s="21"/>
    </row>
    <row r="278" spans="6:6" x14ac:dyDescent="0.3">
      <c r="F278" s="21"/>
    </row>
    <row r="279" spans="6:6" x14ac:dyDescent="0.3">
      <c r="F279" s="21"/>
    </row>
    <row r="280" spans="6:6" x14ac:dyDescent="0.3">
      <c r="F280" s="21"/>
    </row>
    <row r="281" spans="6:6" x14ac:dyDescent="0.3">
      <c r="F281" s="21"/>
    </row>
    <row r="282" spans="6:6" x14ac:dyDescent="0.3">
      <c r="F282" s="21"/>
    </row>
    <row r="283" spans="6:6" x14ac:dyDescent="0.3">
      <c r="F283" s="21"/>
    </row>
    <row r="284" spans="6:6" x14ac:dyDescent="0.3">
      <c r="F284" s="21"/>
    </row>
    <row r="285" spans="6:6" x14ac:dyDescent="0.3">
      <c r="F285" s="21"/>
    </row>
    <row r="286" spans="6:6" x14ac:dyDescent="0.3">
      <c r="F286" s="21"/>
    </row>
    <row r="287" spans="6:6" x14ac:dyDescent="0.3">
      <c r="F287" s="21"/>
    </row>
    <row r="288" spans="6:6" x14ac:dyDescent="0.3">
      <c r="F288" s="21"/>
    </row>
    <row r="289" spans="6:6" x14ac:dyDescent="0.3">
      <c r="F289" s="21"/>
    </row>
    <row r="290" spans="6:6" x14ac:dyDescent="0.3">
      <c r="F290" s="21"/>
    </row>
    <row r="291" spans="6:6" x14ac:dyDescent="0.3">
      <c r="F291" s="21"/>
    </row>
    <row r="292" spans="6:6" x14ac:dyDescent="0.3">
      <c r="F292" s="21"/>
    </row>
    <row r="293" spans="6:6" x14ac:dyDescent="0.3">
      <c r="F293" s="21"/>
    </row>
    <row r="294" spans="6:6" x14ac:dyDescent="0.3">
      <c r="F294" s="21"/>
    </row>
    <row r="295" spans="6:6" x14ac:dyDescent="0.3">
      <c r="F295" s="21"/>
    </row>
    <row r="296" spans="6:6" x14ac:dyDescent="0.3">
      <c r="F296" s="21"/>
    </row>
    <row r="297" spans="6:6" x14ac:dyDescent="0.3">
      <c r="F297" s="21"/>
    </row>
    <row r="298" spans="6:6" x14ac:dyDescent="0.3">
      <c r="F298" s="21"/>
    </row>
    <row r="299" spans="6:6" x14ac:dyDescent="0.3">
      <c r="F299" s="21"/>
    </row>
  </sheetData>
  <autoFilter ref="C1:C299"/>
  <mergeCells count="7">
    <mergeCell ref="A11:E11"/>
    <mergeCell ref="D10:E10"/>
    <mergeCell ref="D1:E4"/>
    <mergeCell ref="D6:E6"/>
    <mergeCell ref="D7:E7"/>
    <mergeCell ref="D8:E8"/>
    <mergeCell ref="D9:E9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2018-12-18T08:45:01Z</dcterms:modified>
</cp:coreProperties>
</file>