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360" yWindow="330" windowWidth="14940" windowHeight="9105"/>
  </bookViews>
  <sheets>
    <sheet name="ДЧБ" sheetId="1" r:id="rId1"/>
  </sheets>
  <definedNames>
    <definedName name="APPT" localSheetId="0">ДЧБ!#REF!</definedName>
    <definedName name="FIO" localSheetId="0">ДЧБ!#REF!</definedName>
    <definedName name="LAST_CELL" localSheetId="0">ДЧБ!$E$214</definedName>
    <definedName name="SIGN" localSheetId="0">ДЧБ!$A$17:$C$17</definedName>
    <definedName name="_xlnm.Print_Area" localSheetId="0">ДЧБ!$A$1:$D$209</definedName>
  </definedNames>
  <calcPr calcId="145621"/>
</workbook>
</file>

<file path=xl/calcChain.xml><?xml version="1.0" encoding="utf-8"?>
<calcChain xmlns="http://schemas.openxmlformats.org/spreadsheetml/2006/main">
  <c r="D49" i="1" l="1"/>
  <c r="C49" i="1"/>
  <c r="C209" i="1" s="1"/>
  <c r="D209" i="1" l="1"/>
  <c r="D205" i="1"/>
  <c r="C205" i="1"/>
  <c r="D200" i="1"/>
  <c r="C200" i="1"/>
  <c r="D201" i="1"/>
  <c r="C201" i="1"/>
  <c r="H80" i="1" l="1"/>
  <c r="G80" i="1"/>
  <c r="C69" i="1"/>
  <c r="D69" i="1"/>
  <c r="I45" i="1"/>
  <c r="H45" i="1"/>
  <c r="J45" i="1" s="1"/>
  <c r="H43" i="1"/>
  <c r="J43" i="1" s="1"/>
  <c r="G43" i="1"/>
  <c r="I43" i="1" s="1"/>
  <c r="H38" i="1"/>
  <c r="J38" i="1" s="1"/>
  <c r="G38" i="1"/>
  <c r="I38" i="1" s="1"/>
  <c r="H36" i="1"/>
  <c r="J36" i="1" s="1"/>
  <c r="G36" i="1"/>
  <c r="I36" i="1" s="1"/>
  <c r="H33" i="1"/>
  <c r="J33" i="1" s="1"/>
  <c r="G33" i="1"/>
  <c r="I33" i="1" s="1"/>
  <c r="H30" i="1"/>
  <c r="J30" i="1" s="1"/>
  <c r="G30" i="1"/>
  <c r="I30" i="1" s="1"/>
  <c r="H23" i="1"/>
  <c r="J23" i="1" s="1"/>
  <c r="G23" i="1"/>
  <c r="I23" i="1" s="1"/>
  <c r="H18" i="1"/>
  <c r="J18" i="1" s="1"/>
  <c r="G18" i="1"/>
  <c r="I18" i="1" s="1"/>
  <c r="H14" i="1"/>
  <c r="J14" i="1" s="1"/>
  <c r="G14" i="1"/>
  <c r="G13" i="1" s="1"/>
  <c r="C13" i="1"/>
  <c r="I13" i="1" s="1"/>
  <c r="H13" i="1" l="1"/>
  <c r="C12" i="1"/>
  <c r="G29" i="1"/>
  <c r="I29" i="1" s="1"/>
  <c r="G35" i="1"/>
  <c r="I35" i="1" s="1"/>
  <c r="I14" i="1"/>
  <c r="H29" i="1"/>
  <c r="J29" i="1" s="1"/>
  <c r="H35" i="1"/>
  <c r="D13" i="1"/>
  <c r="G12" i="1" l="1"/>
  <c r="I12" i="1" s="1"/>
  <c r="J13" i="1"/>
  <c r="D12" i="1"/>
  <c r="J35" i="1"/>
  <c r="H12" i="1"/>
  <c r="J12" i="1" l="1"/>
</calcChain>
</file>

<file path=xl/sharedStrings.xml><?xml version="1.0" encoding="utf-8"?>
<sst xmlns="http://schemas.openxmlformats.org/spreadsheetml/2006/main" count="404" uniqueCount="394">
  <si>
    <t>Единица измерения руб.</t>
  </si>
  <si>
    <t>КВД</t>
  </si>
  <si>
    <t>Наименование КВД</t>
  </si>
  <si>
    <t>НАЛОГИ НА ПРИБЫЛЬ, ДОХОДЫ</t>
  </si>
  <si>
    <t>Налог на прибыль организаций</t>
  </si>
  <si>
    <t>Налог на прибыль организаций, зачисляемый в бюджеты бюджетной системы Российской Федерации по соответствующим ставкам</t>
  </si>
  <si>
    <t>Налог на прибыль организаций (за исключением консолидированных групп налогоплательщиков),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</si>
  <si>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Налог на прибыль организаций (за исключением консолидированных групп налогоплательщиков), зачисляемый в бюджеты субъектов Российской Федерации (пени по соответствующему платежу)</t>
  </si>
  <si>
    <t>Налог на доходы физических лиц</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</si>
  <si>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</si>
  <si>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</si>
  <si>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Налог на доходы физических лиц с доходов, полученных физическими лицами в соответствии со статьей 228 Налогового кодекса Российской Федерации</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</si>
  <si>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</si>
  <si>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НАЛОГИ НА ТОВАРЫ (РАБОТЫ, УСЛУГИ), РЕАЛИЗУЕМЫЕ НА ТЕРРИТОРИИ РОССИЙСКОЙ ФЕДЕРАЦИИ</t>
  </si>
  <si>
    <t>Акцизы по подакцизным товарам (продукции), производимым на территории Российской Федерации</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</si>
  <si>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</si>
  <si>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</si>
  <si>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</si>
  <si>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</si>
  <si>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НАЛОГИ НА СОВОКУПНЫЙ ДОХОД</t>
  </si>
  <si>
    <t>Единый налог на вмененный доход для отдельных видов деятельности</t>
  </si>
  <si>
    <t>Единый налог на вмененный доход для отдельных видов деятельности (за налоговые периоды, истекшие до 1 января 2011 года) (пени по соответствующему платежу)</t>
  </si>
  <si>
    <t>Налог, взимаемый в связи с применением патентной системы налогообложения</t>
  </si>
  <si>
    <t>Налог, взимаемый в связи с применением патентной системы налогообложения, зачисляемый в бюджеты городских округов</t>
  </si>
  <si>
    <t>НАЛОГИ НА ИМУЩЕСТВО</t>
  </si>
  <si>
    <t>Налог на имущество физических лиц</t>
  </si>
  <si>
    <t>Налог на имущество физических лиц, взимаемый по ставкам, применяемым к объектам налогообложения, расположенным в границах городских округов</t>
  </si>
  <si>
    <t>Земельный налог</t>
  </si>
  <si>
    <t>Земельный налог с организаций</t>
  </si>
  <si>
    <t>Земельный налог с организаций, обладающих земельным участком, расположенным в границах городских округов</t>
  </si>
  <si>
    <t>Земельный налог с физических лиц</t>
  </si>
  <si>
    <t>Земельный налог с физических лиц, обладающих земельным участком, расположенным в границах городских округов</t>
  </si>
  <si>
    <t>ГОСУДАРСТВЕННАЯ ПОШЛИНА</t>
  </si>
  <si>
    <t>Государственная пошлина по делам, рассматриваемым в судах общей юрисдикции, мировыми судьями</t>
  </si>
  <si>
    <t>ЗАДОЛЖЕННОСТЬ И ПЕРЕРАСЧЕТЫ ПО ОТМЕНЕННЫМ НАЛОГАМ, СБОРАМ И ИНЫМ ОБЯЗАТЕЛЬНЫМ ПЛАТЕЖАМ</t>
  </si>
  <si>
    <t>Прочие налоги и сборы (по отмененным местным налогам и сборам)</t>
  </si>
  <si>
    <t>Прочие местные налоги и сборы</t>
  </si>
  <si>
    <t>Прочие местные налоги и сборы, мобилизуемые на территориях городских округов (пени по соответствующему платежу)</t>
  </si>
  <si>
    <t>ДОХОДЫ ОТ ИСПОЛЬЗОВАНИЯ ИМУЩЕСТВА, НАХОДЯЩЕГОСЯ В ГОСУДАРСТВЕННОЙ И МУНИЦИПАЛЬНОЙ СОБСТВЕННОСТИ</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</si>
  <si>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</si>
  <si>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</si>
  <si>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</si>
  <si>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</si>
  <si>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</si>
  <si>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</si>
  <si>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t>
  </si>
  <si>
    <t>Доходы от сдачи в аренду имущества, составляющего государственную (муниципальную) казну (за исключением земельных участков)</t>
  </si>
  <si>
    <t>Доходы от сдачи в аренду имущества, составляющего казну городских округов (за исключением земельных участков)</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</si>
  <si>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</si>
  <si>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</si>
  <si>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</si>
  <si>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ПЛАТЕЖИ ПРИ ПОЛЬЗОВАНИИ ПРИРОДНЫМИ РЕСУРСАМИ</t>
  </si>
  <si>
    <t>Плата за негативное воздействие на окружающую среду</t>
  </si>
  <si>
    <t>Плата за выбросы загрязняющих веществ в атмосферный воздух стационарными объектами</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</si>
  <si>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</si>
  <si>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Плата за размещение отходов производства и потребления</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</si>
  <si>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</si>
  <si>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ДОХОДЫ ОТ ОКАЗАНИЯ ПЛАТНЫХ УСЛУГ И КОМПЕНСАЦИИ ЗАТРАТ ГОСУДАРСТВА</t>
  </si>
  <si>
    <t>Доходы от оказания платных услуг (работ)</t>
  </si>
  <si>
    <t>Прочие доходы от оказания платных услуг (работ)</t>
  </si>
  <si>
    <t>Прочие доходы от оказания платных услуг (работ) получателями средств бюджетов городских округов</t>
  </si>
  <si>
    <t>Доходы от компенсации затрат государства</t>
  </si>
  <si>
    <t>Доходы, поступающие в порядке возмещения расходов, понесенных в связи с эксплуатацией имущества</t>
  </si>
  <si>
    <t>Доходы, поступающие в порядке возмещения расходов, понесенных в связи с эксплуатацией имущества городских округов</t>
  </si>
  <si>
    <t>Прочие доходы от компенсации затрат государства</t>
  </si>
  <si>
    <t>Прочие доходы от компенсации затрат бюджетов городских округов</t>
  </si>
  <si>
    <t>ДОХОДЫ ОТ ПРОДАЖИ МАТЕРИАЛЬНЫХ И НЕМАТЕРИАЛЬНЫХ АКТИВОВ</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</si>
  <si>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</si>
  <si>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реализации имущества, находящегося в собственности городских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</si>
  <si>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</si>
  <si>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продажи земельных участков, находящихся в государственной и муниципальной собственности</t>
  </si>
  <si>
    <t>Доходы от продажи земельных участков, государственная собственность на которые не разграничена</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</si>
  <si>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</si>
  <si>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ШТРАФЫ, САНКЦИИ, ВОЗМЕЩЕНИЕ УЩЕРБА</t>
  </si>
  <si>
    <t>Денежные взыскания (штрафы) за нарушение обязательных требований государственных стандартов, правил обязательной сертификации, нарушение требований нормативных документов по обеспечению единства измерений</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</si>
  <si>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</si>
  <si>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</si>
  <si>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</si>
  <si>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</si>
  <si>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</si>
  <si>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</si>
  <si>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</si>
  <si>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</si>
  <si>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</si>
  <si>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</si>
  <si>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Денежные взыскания (штрафы) за нарушение антимонопольного законодательства в сфере конкуренции на товарных рынках, защиты конкуренции на рынке финансовых услуг, законодательства о естественных монополиях и законодательства о государственном регулировании цен (тарифов)</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</si>
  <si>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</si>
  <si>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Денежные взыскания (штрафы) за нарушение законодательства Российской Федерации об основах конституционного строя Российской Федерации, о государственной власти Российской Федерации, о государственной службе Российской Федерации, о выборах и референдумах Российской Федерации, об Уполномоченном по правам человека в Российской Федерации</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</si>
  <si>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t>
  </si>
  <si>
    <t>Денежные взыскания (штрафы) за нарушение законодательства Российской Федерации о государственном оборонном заказе</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</si>
  <si>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действующим до 1 января 2020 года</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</si>
  <si>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городских округов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</si>
  <si>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</si>
  <si>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Возмещение ущерба при возникновении страховых случаев, когда выгодоприобретателями выступают получатели средств бюджета городских округов</t>
  </si>
  <si>
    <t>ПРОЧИЕ НЕНАЛОГОВЫЕ ДОХОДЫ</t>
  </si>
  <si>
    <t>Невыясненные поступления</t>
  </si>
  <si>
    <t>Невыясненные поступления, зачисляемые в бюджеты городских округов</t>
  </si>
  <si>
    <t>БЕЗВОЗМЕЗДНЫЕ ПОСТУПЛЕНИЯ</t>
  </si>
  <si>
    <t>БЕЗВОЗМЕЗДНЫЕ ПОСТУПЛЕНИЯ ОТ ДРУГИХ БЮДЖЕТОВ БЮДЖЕТНОЙ СИСТЕМЫ РОССИЙСКОЙ ФЕДЕРАЦИИ</t>
  </si>
  <si>
    <t>Дотации бюджетам бюджетной системы Российской Федерации</t>
  </si>
  <si>
    <t>Дотации бюджетам на поддержку мер по обеспечению сбалансированности бюджетов</t>
  </si>
  <si>
    <t>Дотации бюджетам городских округов на поддержку мер по обеспечению сбалансированности бюджетов</t>
  </si>
  <si>
    <t>Прочие дотации</t>
  </si>
  <si>
    <t>Прочие дотации бюджетам городских округов</t>
  </si>
  <si>
    <t>Субсидии бюджетам бюджетной системы Российской Федерации (межбюджетные субсидии)</t>
  </si>
  <si>
    <t>Субсидии бюджетам на реализацию мероприятий государственной программы Российской Федерации "Доступная среда"</t>
  </si>
  <si>
    <t>Субсидии бюджетам городских округов на реализацию мероприятий государственной программы Российской Федерации "Доступная среда"</t>
  </si>
  <si>
    <t>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t>
  </si>
  <si>
    <t>Субсидии бюджетам городских округов на внедрение целевой модели цифровой образовательной среды в общеобразовательных организациях и профессиональных образовательных организациях</t>
  </si>
  <si>
    <t>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</si>
  <si>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</si>
  <si>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городских округов на 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</si>
  <si>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на реализацию мероприятий по обеспечению жильем молодых семей</t>
  </si>
  <si>
    <t>Субсидии бюджетам городских округов на реализацию мероприятий по обеспечению жильем молодых семей</t>
  </si>
  <si>
    <t>Субсидия бюджетам на поддержку отрасли культуры</t>
  </si>
  <si>
    <t>Субсидия бюджетам городских округов на поддержку отрасли культуры</t>
  </si>
  <si>
    <t>Субсидии бюджетам на реализацию программ формирования современной городской среды</t>
  </si>
  <si>
    <t>Субсидии бюджетам городских округов на реализацию программ формирования современной городской среды</t>
  </si>
  <si>
    <t>Прочие субсидии</t>
  </si>
  <si>
    <t>Прочие субсидии бюджетам городских округов</t>
  </si>
  <si>
    <t>Прочие субсидии бюджетам городских округов (на частичное финансирование (возмещение) расходов на повышение с 1 октября 2020 года размеров оплаты труда отдельным категориям работников бюджетной сферы)</t>
  </si>
  <si>
    <t>Прочие субсидии бюджетам городских округов (на частичное финансирование (возмещение) расходов на повышение с 1 июня 2020 года размеров оплаты труда отдельным категориям работников бюджетной сферы)</t>
  </si>
  <si>
    <t>Прочие субсидии бюджетам городских округов (на частичное финансирование (возмещение) расходов на повышение размеров оплаты труда отдельным категориям работников бюджетной сферы Красноярского края, для которых указами Президента Российской Федерации предусмотрено повышение оплаты труда)</t>
  </si>
  <si>
    <t>Прочие субсидии бюджетам городских округов (на частичное финансирование (возмещение)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t>
  </si>
  <si>
    <t>Прочие субсидии бюджетам городских округов ( на реализацию мероприятий, направленных на повышение безопасности дорожного движения, за счет средств дорожного фонда Красноярского края)</t>
  </si>
  <si>
    <t>Прочие субсидии бюджетам городских округов (на развитие детско-юношеского спорта)</t>
  </si>
  <si>
    <t>Прочие субсидии бюджетам городских округов ( на обеспечение безопасного участия детей в дорожном движении)</t>
  </si>
  <si>
    <t>Прочие субсидии бюджетам городских округов (на частичное финансирование (возмещение) расходов на содержание единых дежурно-диспетчерских служб)</t>
  </si>
  <si>
    <t>Прочие субсидии бюджетам городских округов (на обустройство участков улично-дорожной сети вблизи образовательных организаций для обеспечения безопасности дорожного движения за счет средств дорожного фонда Красноярского края)</t>
  </si>
  <si>
    <t>Прочие субсидии бюджетам городских округов (на приобретение специализированных транспортных средств для перевозки инвалидов, спортивного оборудования, инвентаря, экипировки для занятий физической культурой и спортом лиц с ограниченными возможностями здоровья и инвалидов в муниципальных физкультурно-спортивных организациях)</t>
  </si>
  <si>
    <t>Прочие субсидии бюджетам городских округов( на развитие системы патриотического воспитания рамках деятельности муниципальных молодежных центров)</t>
  </si>
  <si>
    <t>Прочие субсидии бюджетам городских округов (на поддержку деятельности муниципальных молодежных центров)</t>
  </si>
  <si>
    <t>Прочие субсидии бюджетам городских округов (на строительство муниципальных объектов коммунальной и транспортной инфраструктуры)</t>
  </si>
  <si>
    <t>Прочие субсидии бюджетам городских округов (на комплектование книжных фондов библиотек)</t>
  </si>
  <si>
    <t>Прочие субсидии бюджетам городских округов (на содержание автомобильных дорог общего пользования местного значения за счет средств дорожного фонда Красноярского края)</t>
  </si>
  <si>
    <t>Прочие субсидии бюджетам городских округов (на капитальный ремонт и ремонт автомобильных дорог общего пользования местного значения за счет средств дорожного фонда Красноярского края)</t>
  </si>
  <si>
    <t>Прочие субсидии бюджета городских округов(на финансирование (возмещение)расходов, направленных на сохранение и развитие материально-технической базы муниципальных загородных оздоровительных лагерей)</t>
  </si>
  <si>
    <t>Прочие субсидии бюджетам городских округов (на организацию и проведение акарицидных обработок мест массового отдыха населения)</t>
  </si>
  <si>
    <t>Прочие субсидии бюджетам городских округов (на проведение работ в общеобразовательных организациях с целью приведения зданий и сооружений в соответствие требованиям надзорных органов)</t>
  </si>
  <si>
    <t>Прочие субсидии бюджетам городских округов (на финансирование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t>
  </si>
  <si>
    <t>Прочие субсидии бюджетам городских округов (на строительство и (или) реконструкцию объектов коммунальной инфраструктуры, находящихся в муниципальной собственности, используемых в сфере водоснабжения, водоотведения)</t>
  </si>
  <si>
    <t>Прочие субсидии бюджетам городских округов (на осуществление (возмещение) расходов, направленных на развитие и повышение качества работы муниципальных учреждений, предоставление новых муниципальных услуг, повышение их качества)</t>
  </si>
  <si>
    <t>Субвенции бюджетам бюджетной системы Российской Федерации</t>
  </si>
  <si>
    <t>Субвенции местным бюджетам на выполнение передаваемых полномочий субъектов Российской Федерации</t>
  </si>
  <si>
    <t>Субвенции бюджетам городских округов на выполнение передаваемых полномочий субъектов Российской Федерации</t>
  </si>
  <si>
    <t>Субвенции бюджетам городских округов на выполнение передаваемых полномочий субъектов Российской Федерации (на организацию и осуществление деятельности по опеке и попечительству в отношении совершеннолетних граждан, а также в сфере патронажа (в соответствии с Законом края от 11 июля 2019 года № 7-2988))</t>
  </si>
  <si>
    <t>Субвенции бюджетам городских округов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</si>
  <si>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Субвенции бюджетам городских округов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</si>
  <si>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Субвенции бюджетам городских округов на выполнение передаваемых полномочий субъектов Российской Федерации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соответствии с Законом края от 30 января 2014 года № 6-2056))</t>
  </si>
  <si>
    <t>Субвенции бюджетам городских округов на выполнение передаваемых полномочий субъектов Российской Федерации (на выполнение государственных полномочий по созданию и обеспечению деятельности административных комиссий (в соответствии с Законом края от 23 апреля 2009 года № 8-3170))</t>
  </si>
  <si>
    <t>Субвенции бюджетам городских округов на выполнение передаваемых полномочий субъектов Российской Федерации (на выполнение отдельных государственных полномочий по организации проведения мероприятий по отлову и содержанию безнадзорных животных (в соответствии с Законом края от 13 июня 2013 года № 4-1402))</t>
  </si>
  <si>
    <t>Субвенции бюджетам городских округов на выполнение передаваемых полномочий субъектов Российской Федерации (на осуществление государственных полномочий в области архивного дела, переданных органам местного самоуправления Красноярского края (в соответствии с Законом края от 21 декабря 2010 года № 11-5564))</t>
  </si>
  <si>
    <t>Субвенции бюджетам городских округов на выполнение передаваемых полномочий субъектов Российской Федерации (на осуществление государственных полномочий по организации и осуществлению деятельности по опеке и попечительству в отношении несовершеннолетних)</t>
  </si>
  <si>
    <t>Субвенции бюджетам городских округов на выполнение передаваемых полномочий субъектов Российской Федерации (на исполнение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t>
  </si>
  <si>
    <t>Субвенции бюджетам городских округов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</si>
  <si>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Субвенции бюджетам городских округов на выполнение передаваемых полномочий субъектов Российской Федерации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t>
  </si>
  <si>
    <t>Субвенции бюджетам городских округов на выполнение передаваемых полномочий субъектов Российской Федерации (на реализацию отдельных мер по обеспечению ограничения платы граждан за коммунальные услуги)</t>
  </si>
  <si>
    <t>Субвенции бюджетам городских округов на выполнение передаваемых полномочий субъектов Российской Федерации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t>
  </si>
  <si>
    <t>Субвенции бюджетам городских округов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</si>
  <si>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Субвенции бюджетам городских округов на выполнение передаваемых полномочий субъектов Российской Федерации (на осуществление государственных полномочий по созданию и обеспечению деятельности комиссий по делам несовершеннолетних и защите их прав)</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</si>
  <si>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</si>
  <si>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</si>
  <si>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Субвенции бюджетам муниципальных образований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</si>
  <si>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Субвенции бюджетам городских округов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</si>
  <si>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Субвенции бюджетам на осуществление первичного воинского учета на территориях, где отсутствуют военные комиссариаты</t>
  </si>
  <si>
    <t>Субвенции бюджетам городских округов на осуществление первичного воинского учета на территориях, где отсутствуют военные комиссариаты</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</si>
  <si>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</si>
  <si>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</si>
  <si>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Иные межбюджетные трансферты</t>
  </si>
  <si>
    <t>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</si>
  <si>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Прочие межбюджетные трансферты, передаваемые бюджетам</t>
  </si>
  <si>
    <t>Прочие межбюджетные трансферты, передаваемые бюджетам городских округов</t>
  </si>
  <si>
    <t>Прочие межбюджетные трансферты, передаваемые бюджетам городских округов (на реализацию мероприятий, связанных с обеспечением санитарно-эпидемиологической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 за счет средств резервного фонда Правительства Российской Федерации)</t>
  </si>
  <si>
    <t>Прочие межбюджетные трансферты, передаваемые бюджетам городских округов (на финансовое обеспечение расходных обязательств муниципальных образований Красноярского края, связанных с возмещением юридическим лицам (за исключением государственных и муниципальных учреждений) и индивидуальным предпринимателям, осуществляющим регулярные перевозки пассажиров автомобильным и городским наземным электрическим транспортом по муниципальным маршрутам, части фактически понесенных затрат на топливо и (или) электроэнергию на движение, проведение профилактических мероприятий и дезинфекции подвижного состава общественного транспорта в целях недопущения распространения новой коронавирусной инфекции, вызванной 2019 nCoV)</t>
  </si>
  <si>
    <t>Прочие межбюджетные трансферты, передаваемые бюджетам городских округов
(на осуществление ликвидационных мероприятий, связанных с прекращением исполнения органами местного самоуправления отдельных муниципальных образований края государственных полномочий)</t>
  </si>
  <si>
    <t>Прочие межбюджетные трансферты, передаваемые бюджетам городских округов ( за содействия достижению и (или) поощрения достижения наилучших значений показателей эффективности деятельности органов местного самоуправления)</t>
  </si>
  <si>
    <t>Прочие межбюджетные трансферты, передаваемые бюджетам городских округов ( за содействие развитию налогового потенциала)</t>
  </si>
  <si>
    <t>БЕЗВОЗМЕЗДНЫЕ ПОСТУПЛЕНИЯ ОТ НЕГОСУДАРСТВЕННЫХ ОРГАНИЗАЦИЙ</t>
  </si>
  <si>
    <t>Безвозмездные поступления от негосударственных организаций в бюджеты городских округов</t>
  </si>
  <si>
    <t>Поступления от денежных пожертвований, предоставляемых негосударственными организациями получателям средств бюджетов городских округов</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</si>
  <si>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</si>
  <si>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</si>
  <si>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Доходы бюджетов городских округов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</si>
  <si>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Доходы бюджетов городских округов от возврата организациями остатков субсидий прошлых лет</t>
  </si>
  <si>
    <t>Доходы бюджетов городских округов от возврата иными организациями остатков субсидий прошлых лет</t>
  </si>
  <si>
    <t>ВОЗВРАТ ОСТАТКОВ СУБСИДИЙ, СУБВЕНЦИЙ И ИНЫХ МЕЖБЮДЖЕТНЫХ ТРАНСФЕРТОВ, ИМЕЮЩИХ ЦЕЛЕВОЕ НАЗНАЧЕНИЕ, ПРОШЛЫХ ЛЕТ</t>
  </si>
  <si>
    <t>Возврат остатков субсидий, субвенций и иных межбюджетных трансфертов, имеющих целевое назначение, прошлых лет из бюджетов городских округов</t>
  </si>
  <si>
    <t>Возврат прочих остатков субсидий, субвенций и иных межбюджетных трансфертов, имеющих целевое назначение, прошлых лет из бюджетов городских округов</t>
  </si>
  <si>
    <t>Бюджетные назначения на 2020 год</t>
  </si>
  <si>
    <t>Исполнение за 2020 год, руб.</t>
  </si>
  <si>
    <t>"Об исполнении бюджета города Бородино за 2020 год"</t>
  </si>
  <si>
    <t>Приложение 2</t>
  </si>
  <si>
    <t>ИСПОЛНЕНИЕ ДОХОДОВ БЮДЖЕТА ГОРОДА БОРОДИНО ПО КОДАМ ВИДОВ ДОХОДОВ, ПОДВИДОВ ДОХОДОВ, КЛАССИФИКАЦИИ ОПЕРАЦИЙ СЕКТОРА ГОСУДАРСТВЕННОГО УПРАВЛЕНИЯ, ОТНОСЯЩИХСЯ К ДОХОДАМ БЮДЖЕТА ГОРОДА ЗА 2020 ГОД</t>
  </si>
  <si>
    <t>НАЛОГОВЫЕ ДОХОДЫ</t>
  </si>
  <si>
    <t>1.1.0</t>
  </si>
  <si>
    <t>10100000000000</t>
  </si>
  <si>
    <t>10101000000000</t>
  </si>
  <si>
    <t>10101010000000</t>
  </si>
  <si>
    <t>10101012021000</t>
  </si>
  <si>
    <t>10101012022100</t>
  </si>
  <si>
    <t>10102000010000</t>
  </si>
  <si>
    <t>10102010010000</t>
  </si>
  <si>
    <t>10102020010000</t>
  </si>
  <si>
    <t>10102030010000</t>
  </si>
  <si>
    <t>10102040010000</t>
  </si>
  <si>
    <t>10300000000000</t>
  </si>
  <si>
    <t>10302000010000</t>
  </si>
  <si>
    <t>10302230010000</t>
  </si>
  <si>
    <t>10302241010000</t>
  </si>
  <si>
    <t>10302251010000</t>
  </si>
  <si>
    <t>10302261010000</t>
  </si>
  <si>
    <t>10500000000000</t>
  </si>
  <si>
    <t>10502000020000</t>
  </si>
  <si>
    <t>10502010020000</t>
  </si>
  <si>
    <t>10502020022100</t>
  </si>
  <si>
    <t>10504000020000</t>
  </si>
  <si>
    <t>10504010020000</t>
  </si>
  <si>
    <t>10600000000000</t>
  </si>
  <si>
    <t>10601000000000</t>
  </si>
  <si>
    <t>10601020040000</t>
  </si>
  <si>
    <t>10606000000000</t>
  </si>
  <si>
    <t>10606030000000</t>
  </si>
  <si>
    <t>10606032040000</t>
  </si>
  <si>
    <t>10606040000000</t>
  </si>
  <si>
    <t>10606042040000</t>
  </si>
  <si>
    <t>10800000000000</t>
  </si>
  <si>
    <t>10803000010000</t>
  </si>
  <si>
    <t>10900000000000</t>
  </si>
  <si>
    <t>10907000000000</t>
  </si>
  <si>
    <t>10907050000000</t>
  </si>
  <si>
    <t>10907052042100</t>
  </si>
  <si>
    <t>11100000000000</t>
  </si>
  <si>
    <t>ДОХОДЫ ОТ СОБСТВЕННОСТИ</t>
  </si>
  <si>
    <t>1.2.0</t>
  </si>
  <si>
    <t>11105000000000</t>
  </si>
  <si>
    <t>11105010000000</t>
  </si>
  <si>
    <t>11105012040000</t>
  </si>
  <si>
    <t>11105020000000</t>
  </si>
  <si>
    <t>11105024040000</t>
  </si>
  <si>
    <t>11105030000000</t>
  </si>
  <si>
    <t>11105034040000</t>
  </si>
  <si>
    <t>11105070000000</t>
  </si>
  <si>
    <t>11105074040000</t>
  </si>
  <si>
    <t>11109000000000</t>
  </si>
  <si>
    <t>11109040000000</t>
  </si>
  <si>
    <t>11109044040000</t>
  </si>
  <si>
    <t>11200000000000</t>
  </si>
  <si>
    <t>11201000010000</t>
  </si>
  <si>
    <t>11201010010000</t>
  </si>
  <si>
    <t>11201010016000</t>
  </si>
  <si>
    <t>11201040010000</t>
  </si>
  <si>
    <t>11201041016000</t>
  </si>
  <si>
    <t xml:space="preserve">ДОХОДЫ ОТ ОКАЗАНИЯ ПЛАТНЫХ УСЛУГ </t>
  </si>
  <si>
    <t>1.3.0</t>
  </si>
  <si>
    <t>11300000000000</t>
  </si>
  <si>
    <t>11301000000000</t>
  </si>
  <si>
    <t>11301990000000</t>
  </si>
  <si>
    <t>11301994040000</t>
  </si>
  <si>
    <t>11302000000000</t>
  </si>
  <si>
    <t>11302060000000</t>
  </si>
  <si>
    <t>11302064040000</t>
  </si>
  <si>
    <t>11302990000000</t>
  </si>
  <si>
    <t>11302994040000</t>
  </si>
  <si>
    <t>1.4.0</t>
  </si>
  <si>
    <t>11600000000000</t>
  </si>
  <si>
    <t>11601000010000</t>
  </si>
  <si>
    <t>11601053010000</t>
  </si>
  <si>
    <t>11601063010000</t>
  </si>
  <si>
    <t>11601073010000</t>
  </si>
  <si>
    <t>11601093010000</t>
  </si>
  <si>
    <t>11601133010000</t>
  </si>
  <si>
    <t>11601143010000</t>
  </si>
  <si>
    <t>11601153010000</t>
  </si>
  <si>
    <t>11601173010000</t>
  </si>
  <si>
    <t>11601193010000</t>
  </si>
  <si>
    <t>11601203010000</t>
  </si>
  <si>
    <t>11602000000000</t>
  </si>
  <si>
    <t>11602020020000</t>
  </si>
  <si>
    <t>11607000010000</t>
  </si>
  <si>
    <t>11607090040000</t>
  </si>
  <si>
    <t>11610000010000</t>
  </si>
  <si>
    <t>11610123010000</t>
  </si>
  <si>
    <t>11610123010041</t>
  </si>
  <si>
    <t>11610129010000</t>
  </si>
  <si>
    <t>11610031040000</t>
  </si>
  <si>
    <t>ПОСТУПЛЕНИЯ ОТ ДРУГИХ БЮДЖЕТОВ БЮДЖЕТНОЙ СИСТЕМЫ РОССИЙСКОЙ ФЕДЕРАЦИИ</t>
  </si>
  <si>
    <t>1.5.0</t>
  </si>
  <si>
    <t>20000000000000</t>
  </si>
  <si>
    <t>20200000000000</t>
  </si>
  <si>
    <t>20210000000000</t>
  </si>
  <si>
    <t>20215002000000</t>
  </si>
  <si>
    <t>20215002040000</t>
  </si>
  <si>
    <t>20219999000000</t>
  </si>
  <si>
    <t>20219999040000</t>
  </si>
  <si>
    <t>20220000000000</t>
  </si>
  <si>
    <t>20225027000000</t>
  </si>
  <si>
    <t>20225027040000</t>
  </si>
  <si>
    <t>20225210000000</t>
  </si>
  <si>
    <t>20225210040000</t>
  </si>
  <si>
    <t>20225304040000</t>
  </si>
  <si>
    <t>20225467000000</t>
  </si>
  <si>
    <t>20225467040000</t>
  </si>
  <si>
    <t>20225497000000</t>
  </si>
  <si>
    <t>20225497040000</t>
  </si>
  <si>
    <t>20225519000000</t>
  </si>
  <si>
    <t>20225519040000</t>
  </si>
  <si>
    <t>20225555000000</t>
  </si>
  <si>
    <t>20225555040000</t>
  </si>
  <si>
    <t>20229999000000</t>
  </si>
  <si>
    <t>20229999040000</t>
  </si>
  <si>
    <t>20229999041035</t>
  </si>
  <si>
    <t>20229999041036</t>
  </si>
  <si>
    <t>20229999041048</t>
  </si>
  <si>
    <t>20229999041049</t>
  </si>
  <si>
    <t>20229999041060</t>
  </si>
  <si>
    <t>20229999042654</t>
  </si>
  <si>
    <t>20229999047398</t>
  </si>
  <si>
    <t>20229999047413</t>
  </si>
  <si>
    <t>20229999047427</t>
  </si>
  <si>
    <t>20229999047436</t>
  </si>
  <si>
    <t>20229999047454</t>
  </si>
  <si>
    <t>20229999047456</t>
  </si>
  <si>
    <t>20229999047461</t>
  </si>
  <si>
    <t>20229999047488</t>
  </si>
  <si>
    <t>20229999047508</t>
  </si>
  <si>
    <t>20229999047509</t>
  </si>
  <si>
    <t>20229999047553</t>
  </si>
  <si>
    <t>20229999047555</t>
  </si>
  <si>
    <t>20229999047563</t>
  </si>
  <si>
    <t>20229999047571</t>
  </si>
  <si>
    <t>20229999047572</t>
  </si>
  <si>
    <t>20229999047840</t>
  </si>
  <si>
    <t>20230000000000</t>
  </si>
  <si>
    <t>20230024000000</t>
  </si>
  <si>
    <t>20230024040000</t>
  </si>
  <si>
    <t>20230024040289</t>
  </si>
  <si>
    <t>20230024047408</t>
  </si>
  <si>
    <t>20230024047409</t>
  </si>
  <si>
    <t>20230024047429</t>
  </si>
  <si>
    <t>20230024047514</t>
  </si>
  <si>
    <t>20230024047518</t>
  </si>
  <si>
    <t>20230024047519</t>
  </si>
  <si>
    <t>20230024047552</t>
  </si>
  <si>
    <t>20230024047554</t>
  </si>
  <si>
    <t>20230024047564</t>
  </si>
  <si>
    <t>20230024047566</t>
  </si>
  <si>
    <t>20230024047570</t>
  </si>
  <si>
    <t>20230024047587</t>
  </si>
  <si>
    <t>20230024047588</t>
  </si>
  <si>
    <t>20230024047604</t>
  </si>
  <si>
    <t>20230029000000</t>
  </si>
  <si>
    <t>20230029040000</t>
  </si>
  <si>
    <t>20235082000000</t>
  </si>
  <si>
    <t>20235082040000</t>
  </si>
  <si>
    <t>20235118000000</t>
  </si>
  <si>
    <t>20235118040000</t>
  </si>
  <si>
    <t>20235120000000</t>
  </si>
  <si>
    <t>20235120040000</t>
  </si>
  <si>
    <t>20240000000000</t>
  </si>
  <si>
    <t>20245303040000</t>
  </si>
  <si>
    <t>20249999000000</t>
  </si>
  <si>
    <t>20249999040000</t>
  </si>
  <si>
    <t>20249999045853</t>
  </si>
  <si>
    <t>20249999047402</t>
  </si>
  <si>
    <t>20249999047424</t>
  </si>
  <si>
    <t>20249999047744</t>
  </si>
  <si>
    <t>20249999047745</t>
  </si>
  <si>
    <t>21900000000000</t>
  </si>
  <si>
    <t>21900000040000</t>
  </si>
  <si>
    <t>21960010040000</t>
  </si>
  <si>
    <t>ПРОЧИЕ ДОХОДЫ</t>
  </si>
  <si>
    <t>1.8.0</t>
  </si>
  <si>
    <t>11700000000000</t>
  </si>
  <si>
    <t>11701000000000</t>
  </si>
  <si>
    <t>11701040040000</t>
  </si>
  <si>
    <t>20400000000000</t>
  </si>
  <si>
    <t>20404000040000</t>
  </si>
  <si>
    <t>20404020040000</t>
  </si>
  <si>
    <t>21800000000000</t>
  </si>
  <si>
    <t>21800000040000</t>
  </si>
  <si>
    <t>21804000040000</t>
  </si>
  <si>
    <t>21804030040000</t>
  </si>
  <si>
    <t>4.1.0</t>
  </si>
  <si>
    <t>11400000000000</t>
  </si>
  <si>
    <t>11402000000000</t>
  </si>
  <si>
    <t>11402040040000</t>
  </si>
  <si>
    <t>11402043040000</t>
  </si>
  <si>
    <t>4.3.0</t>
  </si>
  <si>
    <t>11406000000000</t>
  </si>
  <si>
    <t>11406010000000</t>
  </si>
  <si>
    <t>11406012040000</t>
  </si>
  <si>
    <t>ИТОГО</t>
  </si>
  <si>
    <t>ШТРАФЫ, ПЕНИ, НЕУСТОЙКИ, ВОЗМЕЩЕНИЕ УЩЕРБА</t>
  </si>
  <si>
    <t>к решению Бородинского городского Совета депутатов
от 25.06.2021  № 9-57р</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</si>
</sst>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4" x14ac:knownFonts="1">
    <font>
      <sz val="10"/>
      <name val="Arial"/>
    </font>
    <font>
      <sz val="10"/>
      <name val="Arial"/>
      <family val="2"/>
      <charset val="204"/>
    </font>
    <font>
      <b/>
      <sz val="10"/>
      <name val="Arial"/>
      <family val="2"/>
      <charset val="204"/>
    </font>
    <font>
      <b/>
      <sz val="12"/>
      <name val="Arial"/>
      <family val="2"/>
      <charset val="204"/>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top style="hair">
        <color indexed="64"/>
      </top>
      <bottom style="hair">
        <color indexed="64"/>
      </bottom>
      <diagonal/>
    </border>
    <border>
      <left/>
      <right/>
      <top/>
      <bottom style="thin">
        <color indexed="64"/>
      </bottom>
      <diagonal/>
    </border>
    <border>
      <left style="hair">
        <color indexed="64"/>
      </left>
      <right style="hair">
        <color indexed="64"/>
      </right>
      <top/>
      <bottom/>
      <diagonal/>
    </border>
    <border>
      <left/>
      <right style="hair">
        <color indexed="64"/>
      </right>
      <top/>
      <bottom/>
      <diagonal/>
    </border>
    <border>
      <left style="hair">
        <color indexed="64"/>
      </left>
      <right/>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thin">
        <color indexed="64"/>
      </left>
      <right style="thin">
        <color indexed="64"/>
      </right>
      <top style="thin">
        <color indexed="64"/>
      </top>
      <bottom/>
      <diagonal/>
    </border>
  </borders>
  <cellStyleXfs count="1">
    <xf numFmtId="0" fontId="0" fillId="0" borderId="0"/>
  </cellStyleXfs>
  <cellXfs count="41">
    <xf numFmtId="0" fontId="0" fillId="0" borderId="0" xfId="0"/>
    <xf numFmtId="0" fontId="1" fillId="0" borderId="0" xfId="0" applyFont="1"/>
    <xf numFmtId="0" fontId="1" fillId="0" borderId="0" xfId="0" applyFont="1" applyBorder="1" applyAlignment="1" applyProtection="1"/>
    <xf numFmtId="0" fontId="1" fillId="0" borderId="0" xfId="0" applyFont="1" applyBorder="1" applyAlignment="1" applyProtection="1">
      <alignment wrapText="1"/>
    </xf>
    <xf numFmtId="49" fontId="2" fillId="0" borderId="1" xfId="0" applyNumberFormat="1" applyFont="1" applyBorder="1" applyAlignment="1" applyProtection="1">
      <alignment horizontal="center" vertical="center" wrapText="1"/>
    </xf>
    <xf numFmtId="49" fontId="2" fillId="0" borderId="2" xfId="0" applyNumberFormat="1" applyFont="1" applyBorder="1" applyAlignment="1" applyProtection="1">
      <alignment horizontal="center"/>
    </xf>
    <xf numFmtId="49" fontId="2" fillId="0" borderId="3" xfId="0" applyNumberFormat="1" applyFont="1" applyBorder="1" applyAlignment="1" applyProtection="1">
      <alignment horizontal="left"/>
    </xf>
    <xf numFmtId="49" fontId="2" fillId="0" borderId="2" xfId="0" applyNumberFormat="1" applyFont="1" applyBorder="1" applyAlignment="1" applyProtection="1">
      <alignment horizontal="center" vertical="center" wrapText="1"/>
    </xf>
    <xf numFmtId="49" fontId="2" fillId="0" borderId="3" xfId="0" applyNumberFormat="1" applyFont="1" applyBorder="1" applyAlignment="1" applyProtection="1">
      <alignment horizontal="left" vertical="center" wrapText="1"/>
    </xf>
    <xf numFmtId="49" fontId="1" fillId="0" borderId="4" xfId="0" applyNumberFormat="1" applyFont="1" applyBorder="1" applyAlignment="1" applyProtection="1">
      <alignment horizontal="center" vertical="center" wrapText="1"/>
    </xf>
    <xf numFmtId="49" fontId="1" fillId="0" borderId="4" xfId="0" applyNumberFormat="1" applyFont="1" applyBorder="1" applyAlignment="1" applyProtection="1">
      <alignment horizontal="left" vertical="center" wrapText="1"/>
    </xf>
    <xf numFmtId="164" fontId="2" fillId="0" borderId="3" xfId="0" applyNumberFormat="1" applyFont="1" applyBorder="1" applyAlignment="1" applyProtection="1">
      <alignment horizontal="left" vertical="center" wrapText="1"/>
    </xf>
    <xf numFmtId="164" fontId="1" fillId="0" borderId="4" xfId="0" applyNumberFormat="1" applyFont="1" applyBorder="1" applyAlignment="1" applyProtection="1">
      <alignment horizontal="left" vertical="center" wrapText="1"/>
    </xf>
    <xf numFmtId="49" fontId="2" fillId="0" borderId="5" xfId="0" applyNumberFormat="1" applyFont="1" applyBorder="1" applyAlignment="1" applyProtection="1">
      <alignment horizontal="center" vertical="center" wrapText="1"/>
    </xf>
    <xf numFmtId="4" fontId="2" fillId="0" borderId="6" xfId="0" applyNumberFormat="1" applyFont="1" applyBorder="1" applyAlignment="1" applyProtection="1">
      <alignment horizontal="right"/>
    </xf>
    <xf numFmtId="4" fontId="2" fillId="0" borderId="6" xfId="0" applyNumberFormat="1" applyFont="1" applyBorder="1" applyAlignment="1" applyProtection="1">
      <alignment horizontal="right" vertical="center" wrapText="1"/>
    </xf>
    <xf numFmtId="4" fontId="1" fillId="0" borderId="7" xfId="0" applyNumberFormat="1" applyFont="1" applyBorder="1" applyAlignment="1" applyProtection="1">
      <alignment horizontal="right" vertical="center" wrapText="1"/>
    </xf>
    <xf numFmtId="4" fontId="2" fillId="0" borderId="1" xfId="0" applyNumberFormat="1" applyFont="1" applyBorder="1" applyAlignment="1" applyProtection="1">
      <alignment horizontal="right"/>
    </xf>
    <xf numFmtId="0" fontId="1" fillId="0" borderId="0" xfId="0" applyFont="1" applyBorder="1" applyAlignment="1" applyProtection="1">
      <alignment wrapText="1"/>
    </xf>
    <xf numFmtId="0" fontId="1" fillId="0" borderId="0" xfId="0" applyFont="1" applyAlignment="1"/>
    <xf numFmtId="4" fontId="2" fillId="0" borderId="1" xfId="0" applyNumberFormat="1" applyFont="1" applyBorder="1" applyAlignment="1" applyProtection="1">
      <alignment horizontal="right" vertical="center" wrapText="1"/>
    </xf>
    <xf numFmtId="4" fontId="1" fillId="0" borderId="1" xfId="0" applyNumberFormat="1" applyFont="1" applyBorder="1" applyAlignment="1" applyProtection="1">
      <alignment horizontal="right" vertical="center" wrapText="1"/>
    </xf>
    <xf numFmtId="4" fontId="1" fillId="0" borderId="0" xfId="0" applyNumberFormat="1" applyFont="1"/>
    <xf numFmtId="49" fontId="2" fillId="0" borderId="9" xfId="0" applyNumberFormat="1" applyFont="1" applyBorder="1" applyAlignment="1" applyProtection="1">
      <alignment horizontal="left" vertical="center" wrapText="1"/>
    </xf>
    <xf numFmtId="49" fontId="2" fillId="0" borderId="10" xfId="0" applyNumberFormat="1" applyFont="1" applyBorder="1" applyAlignment="1" applyProtection="1">
      <alignment horizontal="center" vertical="center" wrapText="1"/>
    </xf>
    <xf numFmtId="4" fontId="2" fillId="0" borderId="11" xfId="0" applyNumberFormat="1" applyFont="1" applyBorder="1" applyAlignment="1" applyProtection="1">
      <alignment horizontal="right" vertical="center" wrapText="1"/>
    </xf>
    <xf numFmtId="49" fontId="1" fillId="0" borderId="1" xfId="0" applyNumberFormat="1" applyFont="1" applyBorder="1" applyAlignment="1" applyProtection="1">
      <alignment horizontal="left" vertical="center" wrapText="1"/>
    </xf>
    <xf numFmtId="49" fontId="1" fillId="0" borderId="1" xfId="0" applyNumberFormat="1" applyFont="1" applyBorder="1" applyAlignment="1" applyProtection="1">
      <alignment horizontal="center" vertical="center" wrapText="1"/>
    </xf>
    <xf numFmtId="49" fontId="2" fillId="0" borderId="1" xfId="0" applyNumberFormat="1" applyFont="1" applyBorder="1" applyAlignment="1" applyProtection="1">
      <alignment horizontal="left" vertical="center" wrapText="1"/>
    </xf>
    <xf numFmtId="164" fontId="2" fillId="0" borderId="1" xfId="0" applyNumberFormat="1" applyFont="1" applyBorder="1" applyAlignment="1" applyProtection="1">
      <alignment horizontal="left" vertical="center" wrapText="1"/>
    </xf>
    <xf numFmtId="164" fontId="1" fillId="0" borderId="1" xfId="0" applyNumberFormat="1" applyFont="1" applyBorder="1" applyAlignment="1" applyProtection="1">
      <alignment horizontal="left" vertical="center" wrapText="1"/>
    </xf>
    <xf numFmtId="49" fontId="1" fillId="0" borderId="12" xfId="0" applyNumberFormat="1" applyFont="1" applyBorder="1" applyAlignment="1" applyProtection="1">
      <alignment horizontal="left" vertical="center" wrapText="1"/>
    </xf>
    <xf numFmtId="49" fontId="1" fillId="0" borderId="12" xfId="0" applyNumberFormat="1" applyFont="1" applyBorder="1" applyAlignment="1" applyProtection="1">
      <alignment horizontal="center" vertical="center" wrapText="1"/>
    </xf>
    <xf numFmtId="4" fontId="1" fillId="0" borderId="13" xfId="0" applyNumberFormat="1" applyFont="1" applyBorder="1" applyAlignment="1" applyProtection="1">
      <alignment horizontal="right" vertical="center" wrapText="1"/>
    </xf>
    <xf numFmtId="4" fontId="1" fillId="0" borderId="14" xfId="0" applyNumberFormat="1" applyFont="1" applyBorder="1" applyAlignment="1" applyProtection="1">
      <alignment horizontal="right" vertical="center" wrapText="1"/>
    </xf>
    <xf numFmtId="0" fontId="1" fillId="0" borderId="0" xfId="0" applyFont="1" applyAlignment="1">
      <alignment horizontal="left"/>
    </xf>
    <xf numFmtId="0" fontId="1" fillId="0" borderId="0" xfId="0" applyFont="1" applyAlignment="1">
      <alignment horizontal="left" wrapText="1"/>
    </xf>
    <xf numFmtId="0" fontId="1" fillId="0" borderId="8" xfId="0" applyFont="1" applyBorder="1" applyAlignment="1" applyProtection="1">
      <alignment horizontal="left"/>
    </xf>
    <xf numFmtId="0" fontId="1" fillId="0" borderId="0" xfId="0" applyFont="1" applyBorder="1" applyAlignment="1" applyProtection="1">
      <alignment horizontal="left" wrapText="1"/>
    </xf>
    <xf numFmtId="0" fontId="1" fillId="0" borderId="0" xfId="0" applyFont="1" applyBorder="1" applyAlignment="1" applyProtection="1">
      <alignment wrapText="1"/>
    </xf>
    <xf numFmtId="0" fontId="3" fillId="0" borderId="0" xfId="0" applyFont="1" applyBorder="1" applyAlignment="1" applyProtection="1">
      <alignment horizont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209</xdr:row>
      <xdr:rowOff>190500</xdr:rowOff>
    </xdr:from>
    <xdr:to>
      <xdr:col>3</xdr:col>
      <xdr:colOff>0</xdr:colOff>
      <xdr:row>212</xdr:row>
      <xdr:rowOff>47625</xdr:rowOff>
    </xdr:to>
    <xdr:grpSp>
      <xdr:nvGrpSpPr>
        <xdr:cNvPr id="1025" name="Group 1"/>
        <xdr:cNvGrpSpPr>
          <a:grpSpLocks/>
        </xdr:cNvGrpSpPr>
      </xdr:nvGrpSpPr>
      <xdr:grpSpPr bwMode="auto">
        <a:xfrm>
          <a:off x="0" y="153006425"/>
          <a:ext cx="6731000" cy="361950"/>
          <a:chOff x="0" y="0"/>
          <a:chExt cx="1023" cy="255"/>
        </a:xfrm>
      </xdr:grpSpPr>
      <xdr:sp macro="" textlink="">
        <xdr:nvSpPr>
          <xdr:cNvPr id="1026" name="Text Box 2"/>
          <xdr:cNvSpPr txBox="1">
            <a:spLocks noChangeArrowheads="1"/>
          </xdr:cNvSpPr>
        </xdr:nvSpPr>
        <xdr:spPr bwMode="auto">
          <a:xfrm>
            <a:off x="1" y="1"/>
            <a:ext cx="367" cy="92"/>
          </a:xfrm>
          <a:prstGeom prst="rect">
            <a:avLst/>
          </a:prstGeom>
          <a:noFill/>
          <a:ln w="9525" cap="rnd">
            <a:noFill/>
            <a:miter lim="800000"/>
            <a:headEnd/>
            <a:tailEnd/>
          </a:ln>
        </xdr:spPr>
        <xdr:txBody>
          <a:bodyPr vertOverflow="clip" wrap="square" lIns="0" tIns="0" rIns="0" bIns="0" anchor="b" upright="1"/>
          <a:lstStyle/>
          <a:p>
            <a:pPr algn="ctr" rtl="0">
              <a:defRPr sz="1000"/>
            </a:pPr>
            <a:r>
              <a:rPr lang="ru-RU" sz="800" b="0" i="0" u="none" strike="noStrike" baseline="0">
                <a:solidFill>
                  <a:srgbClr val="000000"/>
                </a:solidFill>
                <a:latin typeface="Sans Serif"/>
              </a:rPr>
              <a:t>Руководитель</a:t>
            </a:r>
          </a:p>
        </xdr:txBody>
      </xdr:sp>
      <xdr:sp macro="" textlink="">
        <xdr:nvSpPr>
          <xdr:cNvPr id="1027" name="Text Box 3"/>
          <xdr:cNvSpPr txBox="1">
            <a:spLocks noChangeArrowheads="1"/>
          </xdr:cNvSpPr>
        </xdr:nvSpPr>
        <xdr:spPr bwMode="auto">
          <a:xfrm>
            <a:off x="428" y="1"/>
            <a:ext cx="174" cy="92"/>
          </a:xfrm>
          <a:prstGeom prst="rect">
            <a:avLst/>
          </a:prstGeom>
          <a:noFill/>
          <a:ln w="9525" cap="rnd">
            <a:noFill/>
            <a:miter lim="800000"/>
            <a:headEnd/>
            <a:tailEnd/>
          </a:ln>
        </xdr:spPr>
      </xdr:sp>
      <xdr:sp macro="" textlink="">
        <xdr:nvSpPr>
          <xdr:cNvPr id="1028" name="Text Box 4"/>
          <xdr:cNvSpPr txBox="1">
            <a:spLocks noChangeArrowheads="1"/>
          </xdr:cNvSpPr>
        </xdr:nvSpPr>
        <xdr:spPr bwMode="auto">
          <a:xfrm>
            <a:off x="428" y="94"/>
            <a:ext cx="174" cy="92"/>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u="none" strike="noStrike" baseline="0">
                <a:solidFill>
                  <a:srgbClr val="000000"/>
                </a:solidFill>
                <a:latin typeface="Sans Serif"/>
              </a:rPr>
              <a:t>(подпись)</a:t>
            </a:r>
          </a:p>
        </xdr:txBody>
      </xdr:sp>
      <xdr:sp macro="" textlink="">
        <xdr:nvSpPr>
          <xdr:cNvPr id="1029" name="Line 5"/>
          <xdr:cNvSpPr>
            <a:spLocks noChangeShapeType="1"/>
          </xdr:cNvSpPr>
        </xdr:nvSpPr>
        <xdr:spPr bwMode="auto">
          <a:xfrm>
            <a:off x="428" y="94"/>
            <a:ext cx="174" cy="0"/>
          </a:xfrm>
          <a:prstGeom prst="line">
            <a:avLst/>
          </a:prstGeom>
          <a:noFill/>
          <a:ln w="9525">
            <a:solidFill>
              <a:srgbClr val="000000"/>
            </a:solidFill>
            <a:prstDash val="solid"/>
            <a:round/>
            <a:headEnd/>
            <a:tailEnd/>
          </a:ln>
        </xdr:spPr>
      </xdr:sp>
      <xdr:sp macro="" textlink="">
        <xdr:nvSpPr>
          <xdr:cNvPr id="1030" name="Text Box 6"/>
          <xdr:cNvSpPr txBox="1">
            <a:spLocks noChangeArrowheads="1"/>
          </xdr:cNvSpPr>
        </xdr:nvSpPr>
        <xdr:spPr bwMode="auto">
          <a:xfrm>
            <a:off x="662" y="1"/>
            <a:ext cx="367" cy="92"/>
          </a:xfrm>
          <a:prstGeom prst="rect">
            <a:avLst/>
          </a:prstGeom>
          <a:noFill/>
          <a:ln w="9525" cap="rnd">
            <a:noFill/>
            <a:miter lim="800000"/>
            <a:headEnd/>
            <a:tailEnd/>
          </a:ln>
        </xdr:spPr>
      </xdr:sp>
      <xdr:sp macro="" textlink="">
        <xdr:nvSpPr>
          <xdr:cNvPr id="1031" name="Text Box 7"/>
          <xdr:cNvSpPr txBox="1">
            <a:spLocks noChangeArrowheads="1"/>
          </xdr:cNvSpPr>
        </xdr:nvSpPr>
        <xdr:spPr bwMode="auto">
          <a:xfrm>
            <a:off x="662" y="94"/>
            <a:ext cx="367" cy="92"/>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u="none" strike="noStrike" baseline="0">
                <a:solidFill>
                  <a:srgbClr val="000000"/>
                </a:solidFill>
                <a:latin typeface="Sans Serif"/>
              </a:rPr>
              <a:t>(расшифровка подписи)</a:t>
            </a:r>
          </a:p>
        </xdr:txBody>
      </xdr:sp>
      <xdr:sp macro="" textlink="">
        <xdr:nvSpPr>
          <xdr:cNvPr id="1032" name="Line 8"/>
          <xdr:cNvSpPr>
            <a:spLocks noChangeShapeType="1"/>
          </xdr:cNvSpPr>
        </xdr:nvSpPr>
        <xdr:spPr bwMode="auto">
          <a:xfrm>
            <a:off x="662" y="94"/>
            <a:ext cx="367" cy="0"/>
          </a:xfrm>
          <a:prstGeom prst="line">
            <a:avLst/>
          </a:prstGeom>
          <a:noFill/>
          <a:ln w="9525">
            <a:solidFill>
              <a:srgbClr val="000000"/>
            </a:solidFill>
            <a:prstDash val="solid"/>
            <a:round/>
            <a:headEnd/>
            <a:tailEnd/>
          </a:ln>
        </xdr:spPr>
      </xdr:sp>
    </xdr:grpSp>
    <xdr:clientData/>
  </xdr:twoCellAnchor>
  <xdr:twoCellAnchor>
    <xdr:from>
      <xdr:col>0</xdr:col>
      <xdr:colOff>0</xdr:colOff>
      <xdr:row>213</xdr:row>
      <xdr:rowOff>76200</xdr:rowOff>
    </xdr:from>
    <xdr:to>
      <xdr:col>3</xdr:col>
      <xdr:colOff>0</xdr:colOff>
      <xdr:row>215</xdr:row>
      <xdr:rowOff>95250</xdr:rowOff>
    </xdr:to>
    <xdr:grpSp>
      <xdr:nvGrpSpPr>
        <xdr:cNvPr id="1033" name="Group 9"/>
        <xdr:cNvGrpSpPr>
          <a:grpSpLocks/>
        </xdr:cNvGrpSpPr>
      </xdr:nvGrpSpPr>
      <xdr:grpSpPr bwMode="auto">
        <a:xfrm>
          <a:off x="0" y="153555700"/>
          <a:ext cx="6731000" cy="336550"/>
          <a:chOff x="0" y="0"/>
          <a:chExt cx="1023" cy="255"/>
        </a:xfrm>
      </xdr:grpSpPr>
      <xdr:sp macro="" textlink="">
        <xdr:nvSpPr>
          <xdr:cNvPr id="1034" name="Text Box 10"/>
          <xdr:cNvSpPr txBox="1">
            <a:spLocks noChangeArrowheads="1"/>
          </xdr:cNvSpPr>
        </xdr:nvSpPr>
        <xdr:spPr bwMode="auto">
          <a:xfrm>
            <a:off x="1" y="1"/>
            <a:ext cx="367" cy="92"/>
          </a:xfrm>
          <a:prstGeom prst="rect">
            <a:avLst/>
          </a:prstGeom>
          <a:noFill/>
          <a:ln w="9525" cap="rnd">
            <a:noFill/>
            <a:miter lim="800000"/>
            <a:headEnd/>
            <a:tailEnd/>
          </a:ln>
        </xdr:spPr>
        <xdr:txBody>
          <a:bodyPr vertOverflow="clip" wrap="square" lIns="0" tIns="0" rIns="0" bIns="0" anchor="b" upright="1"/>
          <a:lstStyle/>
          <a:p>
            <a:pPr algn="ctr" rtl="0">
              <a:defRPr sz="1000"/>
            </a:pPr>
            <a:r>
              <a:rPr lang="ru-RU" sz="800" b="0" i="0" u="none" strike="noStrike" baseline="0">
                <a:solidFill>
                  <a:srgbClr val="000000"/>
                </a:solidFill>
                <a:latin typeface="Sans Serif"/>
              </a:rPr>
              <a:t>Исполнитель</a:t>
            </a:r>
          </a:p>
        </xdr:txBody>
      </xdr:sp>
      <xdr:sp macro="" textlink="">
        <xdr:nvSpPr>
          <xdr:cNvPr id="1035" name="Text Box 11"/>
          <xdr:cNvSpPr txBox="1">
            <a:spLocks noChangeArrowheads="1"/>
          </xdr:cNvSpPr>
        </xdr:nvSpPr>
        <xdr:spPr bwMode="auto">
          <a:xfrm>
            <a:off x="428" y="1"/>
            <a:ext cx="174" cy="92"/>
          </a:xfrm>
          <a:prstGeom prst="rect">
            <a:avLst/>
          </a:prstGeom>
          <a:noFill/>
          <a:ln w="9525" cap="rnd">
            <a:noFill/>
            <a:miter lim="800000"/>
            <a:headEnd/>
            <a:tailEnd/>
          </a:ln>
        </xdr:spPr>
      </xdr:sp>
      <xdr:sp macro="" textlink="">
        <xdr:nvSpPr>
          <xdr:cNvPr id="1036" name="Text Box 12"/>
          <xdr:cNvSpPr txBox="1">
            <a:spLocks noChangeArrowheads="1"/>
          </xdr:cNvSpPr>
        </xdr:nvSpPr>
        <xdr:spPr bwMode="auto">
          <a:xfrm>
            <a:off x="428" y="94"/>
            <a:ext cx="174" cy="92"/>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u="none" strike="noStrike" baseline="0">
                <a:solidFill>
                  <a:srgbClr val="000000"/>
                </a:solidFill>
                <a:latin typeface="Sans Serif"/>
              </a:rPr>
              <a:t>(подпись)</a:t>
            </a:r>
          </a:p>
        </xdr:txBody>
      </xdr:sp>
      <xdr:sp macro="" textlink="">
        <xdr:nvSpPr>
          <xdr:cNvPr id="1037" name="Line 13"/>
          <xdr:cNvSpPr>
            <a:spLocks noChangeShapeType="1"/>
          </xdr:cNvSpPr>
        </xdr:nvSpPr>
        <xdr:spPr bwMode="auto">
          <a:xfrm>
            <a:off x="428" y="94"/>
            <a:ext cx="174" cy="0"/>
          </a:xfrm>
          <a:prstGeom prst="line">
            <a:avLst/>
          </a:prstGeom>
          <a:noFill/>
          <a:ln w="9525">
            <a:solidFill>
              <a:srgbClr val="000000"/>
            </a:solidFill>
            <a:prstDash val="solid"/>
            <a:round/>
            <a:headEnd/>
            <a:tailEnd/>
          </a:ln>
        </xdr:spPr>
      </xdr:sp>
      <xdr:sp macro="" textlink="">
        <xdr:nvSpPr>
          <xdr:cNvPr id="1038" name="Text Box 14"/>
          <xdr:cNvSpPr txBox="1">
            <a:spLocks noChangeArrowheads="1"/>
          </xdr:cNvSpPr>
        </xdr:nvSpPr>
        <xdr:spPr bwMode="auto">
          <a:xfrm>
            <a:off x="662" y="1"/>
            <a:ext cx="367" cy="92"/>
          </a:xfrm>
          <a:prstGeom prst="rect">
            <a:avLst/>
          </a:prstGeom>
          <a:noFill/>
          <a:ln w="9525" cap="rnd">
            <a:noFill/>
            <a:miter lim="800000"/>
            <a:headEnd/>
            <a:tailEnd/>
          </a:ln>
        </xdr:spPr>
      </xdr:sp>
      <xdr:sp macro="" textlink="">
        <xdr:nvSpPr>
          <xdr:cNvPr id="1039" name="Text Box 15"/>
          <xdr:cNvSpPr txBox="1">
            <a:spLocks noChangeArrowheads="1"/>
          </xdr:cNvSpPr>
        </xdr:nvSpPr>
        <xdr:spPr bwMode="auto">
          <a:xfrm>
            <a:off x="662" y="94"/>
            <a:ext cx="367" cy="92"/>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u="none" strike="noStrike" baseline="0">
                <a:solidFill>
                  <a:srgbClr val="000000"/>
                </a:solidFill>
                <a:latin typeface="Sans Serif"/>
              </a:rPr>
              <a:t>(расшифровка подписи)</a:t>
            </a:r>
          </a:p>
        </xdr:txBody>
      </xdr:sp>
      <xdr:sp macro="" textlink="">
        <xdr:nvSpPr>
          <xdr:cNvPr id="1040" name="Line 16"/>
          <xdr:cNvSpPr>
            <a:spLocks noChangeShapeType="1"/>
          </xdr:cNvSpPr>
        </xdr:nvSpPr>
        <xdr:spPr bwMode="auto">
          <a:xfrm>
            <a:off x="662" y="94"/>
            <a:ext cx="367" cy="0"/>
          </a:xfrm>
          <a:prstGeom prst="line">
            <a:avLst/>
          </a:prstGeom>
          <a:noFill/>
          <a:ln w="9525">
            <a:solidFill>
              <a:srgbClr val="000000"/>
            </a:solidFill>
            <a:prstDash val="solid"/>
            <a:round/>
            <a:headEnd/>
            <a:tailEnd/>
          </a:ln>
        </xdr:spPr>
      </xdr:sp>
    </xdr:grp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2:K209"/>
  <sheetViews>
    <sheetView showGridLines="0" tabSelected="1" view="pageBreakPreview" topLeftCell="A195" zoomScale="60" zoomScaleNormal="100" workbookViewId="0">
      <selection sqref="A1:D209"/>
    </sheetView>
  </sheetViews>
  <sheetFormatPr defaultColWidth="8.85546875" defaultRowHeight="12.75" customHeight="1" outlineLevelRow="7" x14ac:dyDescent="0.2"/>
  <cols>
    <col min="1" max="1" width="47.42578125" style="1" customWidth="1"/>
    <col min="2" max="2" width="32" style="1" customWidth="1"/>
    <col min="3" max="3" width="21.7109375" style="1" customWidth="1"/>
    <col min="4" max="4" width="20.140625" style="1" customWidth="1"/>
    <col min="5" max="5" width="9.140625" style="1" customWidth="1"/>
    <col min="6" max="6" width="8.85546875" style="1"/>
    <col min="7" max="7" width="17.42578125" style="1" customWidth="1"/>
    <col min="8" max="8" width="21.85546875" style="1" customWidth="1"/>
    <col min="9" max="9" width="12.7109375" style="1" customWidth="1"/>
    <col min="10" max="10" width="15.28515625" style="1" customWidth="1"/>
    <col min="11" max="16384" width="8.85546875" style="1"/>
  </cols>
  <sheetData>
    <row r="2" spans="1:10" ht="29.25" customHeight="1" x14ac:dyDescent="0.2">
      <c r="B2" s="35" t="s">
        <v>191</v>
      </c>
      <c r="C2" s="35"/>
    </row>
    <row r="3" spans="1:10" ht="40.5" customHeight="1" x14ac:dyDescent="0.2">
      <c r="B3" s="36" t="s">
        <v>393</v>
      </c>
      <c r="C3" s="36"/>
      <c r="D3" s="36"/>
      <c r="E3" s="36"/>
    </row>
    <row r="4" spans="1:10" ht="12.75" customHeight="1" x14ac:dyDescent="0.2">
      <c r="B4" s="19" t="s">
        <v>190</v>
      </c>
      <c r="C4" s="19"/>
    </row>
    <row r="5" spans="1:10" x14ac:dyDescent="0.2">
      <c r="A5" s="38"/>
      <c r="B5" s="38"/>
      <c r="C5" s="38"/>
      <c r="D5" s="2"/>
      <c r="E5" s="2"/>
    </row>
    <row r="6" spans="1:10" x14ac:dyDescent="0.2">
      <c r="A6" s="3"/>
      <c r="B6" s="18"/>
      <c r="C6" s="3"/>
      <c r="D6" s="3"/>
      <c r="E6" s="3"/>
    </row>
    <row r="7" spans="1:10" ht="63.6" customHeight="1" x14ac:dyDescent="0.25">
      <c r="A7" s="40" t="s">
        <v>192</v>
      </c>
      <c r="B7" s="40"/>
      <c r="C7" s="40"/>
      <c r="D7" s="40"/>
    </row>
    <row r="8" spans="1:10" x14ac:dyDescent="0.2">
      <c r="A8" s="39"/>
      <c r="B8" s="39"/>
      <c r="C8" s="39"/>
      <c r="D8" s="39"/>
    </row>
    <row r="9" spans="1:10" x14ac:dyDescent="0.2">
      <c r="A9" s="39"/>
      <c r="B9" s="39"/>
      <c r="C9" s="39"/>
      <c r="D9" s="39"/>
    </row>
    <row r="10" spans="1:10" x14ac:dyDescent="0.2">
      <c r="A10" s="37" t="s">
        <v>0</v>
      </c>
      <c r="B10" s="37"/>
      <c r="C10" s="37"/>
      <c r="D10" s="37"/>
      <c r="E10" s="2"/>
    </row>
    <row r="11" spans="1:10" ht="57.6" customHeight="1" x14ac:dyDescent="0.2">
      <c r="A11" s="4" t="s">
        <v>2</v>
      </c>
      <c r="B11" s="4" t="s">
        <v>1</v>
      </c>
      <c r="C11" s="13" t="s">
        <v>188</v>
      </c>
      <c r="D11" s="4" t="s">
        <v>189</v>
      </c>
    </row>
    <row r="12" spans="1:10" x14ac:dyDescent="0.2">
      <c r="A12" s="6" t="s">
        <v>193</v>
      </c>
      <c r="B12" s="5" t="s">
        <v>194</v>
      </c>
      <c r="C12" s="14">
        <f>C13+C23+C29+C35+C43+C45</f>
        <v>150277688.54999998</v>
      </c>
      <c r="D12" s="17">
        <f>D13+D23+D29+D35+D43+D45</f>
        <v>151182053.36000001</v>
      </c>
      <c r="G12" s="22">
        <f>G13+G23+G29+G35+G43</f>
        <v>150277688.54999998</v>
      </c>
      <c r="H12" s="22">
        <f>H13+H23+H29+H35+H43+H45</f>
        <v>151182053.36000001</v>
      </c>
      <c r="I12" s="22">
        <f>C12-G12</f>
        <v>0</v>
      </c>
      <c r="J12" s="22">
        <f>D12-H12</f>
        <v>0</v>
      </c>
    </row>
    <row r="13" spans="1:10" outlineLevel="1" x14ac:dyDescent="0.2">
      <c r="A13" s="8" t="s">
        <v>3</v>
      </c>
      <c r="B13" s="7" t="s">
        <v>195</v>
      </c>
      <c r="C13" s="15">
        <f>C15+C18</f>
        <v>131360132.47999999</v>
      </c>
      <c r="D13" s="20">
        <f>D15+D18</f>
        <v>132322776.17</v>
      </c>
      <c r="G13" s="22">
        <f>G14+G18</f>
        <v>131360132.47999999</v>
      </c>
      <c r="H13" s="22">
        <f>H14+H18</f>
        <v>132322776.17</v>
      </c>
      <c r="I13" s="22">
        <f t="shared" ref="I13:I14" si="0">C13-G13</f>
        <v>0</v>
      </c>
      <c r="J13" s="22">
        <f t="shared" ref="J13:J14" si="1">D13-H13</f>
        <v>0</v>
      </c>
    </row>
    <row r="14" spans="1:10" outlineLevel="2" x14ac:dyDescent="0.2">
      <c r="A14" s="8" t="s">
        <v>4</v>
      </c>
      <c r="B14" s="7" t="s">
        <v>196</v>
      </c>
      <c r="C14" s="15">
        <v>24533930.129999999</v>
      </c>
      <c r="D14" s="20">
        <v>24679844.120000001</v>
      </c>
      <c r="G14" s="22">
        <f>C14</f>
        <v>24533930.129999999</v>
      </c>
      <c r="H14" s="22">
        <f>D16+D17</f>
        <v>24679844.120000001</v>
      </c>
      <c r="I14" s="22">
        <f t="shared" si="0"/>
        <v>0</v>
      </c>
      <c r="J14" s="22">
        <f t="shared" si="1"/>
        <v>0</v>
      </c>
    </row>
    <row r="15" spans="1:10" ht="38.25" outlineLevel="3" x14ac:dyDescent="0.2">
      <c r="A15" s="8" t="s">
        <v>5</v>
      </c>
      <c r="B15" s="7" t="s">
        <v>197</v>
      </c>
      <c r="C15" s="15">
        <v>24533930.129999999</v>
      </c>
      <c r="D15" s="20">
        <v>24679844.120000001</v>
      </c>
    </row>
    <row r="16" spans="1:10" ht="76.5" outlineLevel="7" x14ac:dyDescent="0.2">
      <c r="A16" s="10" t="s">
        <v>6</v>
      </c>
      <c r="B16" s="9" t="s">
        <v>198</v>
      </c>
      <c r="C16" s="16">
        <v>24533930.129999999</v>
      </c>
      <c r="D16" s="21">
        <v>24645462.030000001</v>
      </c>
    </row>
    <row r="17" spans="1:10" ht="51" outlineLevel="7" x14ac:dyDescent="0.2">
      <c r="A17" s="10" t="s">
        <v>7</v>
      </c>
      <c r="B17" s="9" t="s">
        <v>199</v>
      </c>
      <c r="C17" s="16">
        <v>0</v>
      </c>
      <c r="D17" s="21">
        <v>34382.089999999997</v>
      </c>
    </row>
    <row r="18" spans="1:10" outlineLevel="2" x14ac:dyDescent="0.2">
      <c r="A18" s="8" t="s">
        <v>8</v>
      </c>
      <c r="B18" s="7" t="s">
        <v>200</v>
      </c>
      <c r="C18" s="15">
        <v>106826202.34999999</v>
      </c>
      <c r="D18" s="20">
        <v>107642932.05</v>
      </c>
      <c r="G18" s="22">
        <f>C19+C20+C21+C22</f>
        <v>106826202.34999999</v>
      </c>
      <c r="H18" s="22">
        <f>D19+D20+D21+D22</f>
        <v>107642932.05</v>
      </c>
      <c r="I18" s="22">
        <f>G18-C18</f>
        <v>0</v>
      </c>
      <c r="J18" s="22">
        <f>D18-H18</f>
        <v>0</v>
      </c>
    </row>
    <row r="19" spans="1:10" ht="89.25" outlineLevel="3" x14ac:dyDescent="0.2">
      <c r="A19" s="11" t="s">
        <v>9</v>
      </c>
      <c r="B19" s="7" t="s">
        <v>201</v>
      </c>
      <c r="C19" s="15">
        <v>106195903.48</v>
      </c>
      <c r="D19" s="20">
        <v>106988115.18000001</v>
      </c>
    </row>
    <row r="20" spans="1:10" ht="127.5" outlineLevel="3" x14ac:dyDescent="0.2">
      <c r="A20" s="11" t="s">
        <v>10</v>
      </c>
      <c r="B20" s="7" t="s">
        <v>202</v>
      </c>
      <c r="C20" s="15">
        <v>314692.42</v>
      </c>
      <c r="D20" s="20">
        <v>340217.58</v>
      </c>
    </row>
    <row r="21" spans="1:10" ht="51" outlineLevel="3" x14ac:dyDescent="0.2">
      <c r="A21" s="8" t="s">
        <v>11</v>
      </c>
      <c r="B21" s="7" t="s">
        <v>203</v>
      </c>
      <c r="C21" s="15">
        <v>288315.59999999998</v>
      </c>
      <c r="D21" s="20">
        <v>287973.69</v>
      </c>
    </row>
    <row r="22" spans="1:10" ht="102" outlineLevel="3" x14ac:dyDescent="0.2">
      <c r="A22" s="11" t="s">
        <v>12</v>
      </c>
      <c r="B22" s="7" t="s">
        <v>204</v>
      </c>
      <c r="C22" s="15">
        <v>27290.85</v>
      </c>
      <c r="D22" s="20">
        <v>26625.599999999999</v>
      </c>
    </row>
    <row r="23" spans="1:10" ht="38.25" outlineLevel="1" x14ac:dyDescent="0.2">
      <c r="A23" s="8" t="s">
        <v>13</v>
      </c>
      <c r="B23" s="7" t="s">
        <v>205</v>
      </c>
      <c r="C23" s="15">
        <v>691400</v>
      </c>
      <c r="D23" s="20">
        <v>617529.26</v>
      </c>
      <c r="G23" s="22">
        <f>C25+C26+C27+C28</f>
        <v>691400</v>
      </c>
      <c r="H23" s="22">
        <f>D25+D26+D27+D28</f>
        <v>617529.26</v>
      </c>
      <c r="I23" s="22">
        <f>C23-G23</f>
        <v>0</v>
      </c>
      <c r="J23" s="22">
        <f>D23-H23</f>
        <v>0</v>
      </c>
    </row>
    <row r="24" spans="1:10" ht="38.25" outlineLevel="2" x14ac:dyDescent="0.2">
      <c r="A24" s="8" t="s">
        <v>14</v>
      </c>
      <c r="B24" s="7" t="s">
        <v>206</v>
      </c>
      <c r="C24" s="15">
        <v>691400</v>
      </c>
      <c r="D24" s="20">
        <v>617529.26</v>
      </c>
    </row>
    <row r="25" spans="1:10" ht="76.5" outlineLevel="3" x14ac:dyDescent="0.2">
      <c r="A25" s="8" t="s">
        <v>15</v>
      </c>
      <c r="B25" s="7" t="s">
        <v>207</v>
      </c>
      <c r="C25" s="15">
        <v>316900</v>
      </c>
      <c r="D25" s="20">
        <v>284827.8</v>
      </c>
    </row>
    <row r="26" spans="1:10" ht="127.5" outlineLevel="7" x14ac:dyDescent="0.2">
      <c r="A26" s="12" t="s">
        <v>16</v>
      </c>
      <c r="B26" s="9" t="s">
        <v>208</v>
      </c>
      <c r="C26" s="16">
        <v>1500</v>
      </c>
      <c r="D26" s="21">
        <v>2037.31</v>
      </c>
    </row>
    <row r="27" spans="1:10" ht="114.75" outlineLevel="7" x14ac:dyDescent="0.2">
      <c r="A27" s="12" t="s">
        <v>17</v>
      </c>
      <c r="B27" s="9" t="s">
        <v>209</v>
      </c>
      <c r="C27" s="16">
        <v>413900</v>
      </c>
      <c r="D27" s="21">
        <v>383173.41</v>
      </c>
    </row>
    <row r="28" spans="1:10" ht="114.75" outlineLevel="7" x14ac:dyDescent="0.2">
      <c r="A28" s="12" t="s">
        <v>18</v>
      </c>
      <c r="B28" s="9" t="s">
        <v>210</v>
      </c>
      <c r="C28" s="16">
        <v>-40900</v>
      </c>
      <c r="D28" s="21">
        <v>-52509.26</v>
      </c>
    </row>
    <row r="29" spans="1:10" outlineLevel="1" x14ac:dyDescent="0.2">
      <c r="A29" s="8" t="s">
        <v>19</v>
      </c>
      <c r="B29" s="7" t="s">
        <v>211</v>
      </c>
      <c r="C29" s="15">
        <v>4609722.4000000004</v>
      </c>
      <c r="D29" s="20">
        <v>4682768.8499999996</v>
      </c>
      <c r="G29" s="22">
        <f>G30+G33</f>
        <v>4609722.4000000004</v>
      </c>
      <c r="H29" s="22">
        <f>H30+H33</f>
        <v>4682768.8499999996</v>
      </c>
      <c r="I29" s="22">
        <f>C29-G29</f>
        <v>0</v>
      </c>
      <c r="J29" s="22">
        <f>D29-H29</f>
        <v>0</v>
      </c>
    </row>
    <row r="30" spans="1:10" ht="25.5" outlineLevel="2" x14ac:dyDescent="0.2">
      <c r="A30" s="8" t="s">
        <v>20</v>
      </c>
      <c r="B30" s="7" t="s">
        <v>212</v>
      </c>
      <c r="C30" s="15">
        <v>4587457.87</v>
      </c>
      <c r="D30" s="20">
        <v>4660360.28</v>
      </c>
      <c r="G30" s="22">
        <f>C31+C32</f>
        <v>4587457.87</v>
      </c>
      <c r="H30" s="22">
        <f>D31+D32</f>
        <v>4660360.2799999993</v>
      </c>
      <c r="I30" s="22">
        <f>C30-G30</f>
        <v>0</v>
      </c>
      <c r="J30" s="22">
        <f>D30-H30</f>
        <v>0</v>
      </c>
    </row>
    <row r="31" spans="1:10" ht="25.5" outlineLevel="3" x14ac:dyDescent="0.2">
      <c r="A31" s="8" t="s">
        <v>20</v>
      </c>
      <c r="B31" s="7" t="s">
        <v>213</v>
      </c>
      <c r="C31" s="15">
        <v>4586998.68</v>
      </c>
      <c r="D31" s="20">
        <v>4659901.47</v>
      </c>
    </row>
    <row r="32" spans="1:10" ht="51" outlineLevel="7" x14ac:dyDescent="0.2">
      <c r="A32" s="10" t="s">
        <v>21</v>
      </c>
      <c r="B32" s="9" t="s">
        <v>214</v>
      </c>
      <c r="C32" s="16">
        <v>459.19</v>
      </c>
      <c r="D32" s="21">
        <v>458.81</v>
      </c>
    </row>
    <row r="33" spans="1:11" ht="25.5" outlineLevel="2" x14ac:dyDescent="0.2">
      <c r="A33" s="8" t="s">
        <v>22</v>
      </c>
      <c r="B33" s="7" t="s">
        <v>215</v>
      </c>
      <c r="C33" s="15">
        <v>22264.53</v>
      </c>
      <c r="D33" s="20">
        <v>22408.57</v>
      </c>
      <c r="G33" s="22">
        <f>C34</f>
        <v>22264.53</v>
      </c>
      <c r="H33" s="22">
        <f>D34</f>
        <v>22408.57</v>
      </c>
      <c r="I33" s="22">
        <f>C33-G33</f>
        <v>0</v>
      </c>
      <c r="J33" s="22">
        <f t="shared" ref="J33" si="2">D33-H33</f>
        <v>0</v>
      </c>
      <c r="K33" s="22"/>
    </row>
    <row r="34" spans="1:11" ht="38.25" outlineLevel="3" x14ac:dyDescent="0.2">
      <c r="A34" s="8" t="s">
        <v>23</v>
      </c>
      <c r="B34" s="7" t="s">
        <v>216</v>
      </c>
      <c r="C34" s="15">
        <v>22264.53</v>
      </c>
      <c r="D34" s="20">
        <v>22408.57</v>
      </c>
    </row>
    <row r="35" spans="1:11" outlineLevel="1" x14ac:dyDescent="0.2">
      <c r="A35" s="8" t="s">
        <v>24</v>
      </c>
      <c r="B35" s="7" t="s">
        <v>217</v>
      </c>
      <c r="C35" s="15">
        <v>10116433.67</v>
      </c>
      <c r="D35" s="20">
        <v>10038242.52</v>
      </c>
      <c r="G35" s="22">
        <f>G36+G38</f>
        <v>10116433.67</v>
      </c>
      <c r="H35" s="22">
        <f>H36+H38</f>
        <v>10038242.52</v>
      </c>
      <c r="I35" s="22">
        <f>C35-G35</f>
        <v>0</v>
      </c>
      <c r="J35" s="22">
        <f>D35-H35</f>
        <v>0</v>
      </c>
    </row>
    <row r="36" spans="1:11" outlineLevel="2" x14ac:dyDescent="0.2">
      <c r="A36" s="8" t="s">
        <v>25</v>
      </c>
      <c r="B36" s="7" t="s">
        <v>218</v>
      </c>
      <c r="C36" s="15">
        <v>2378866.7799999998</v>
      </c>
      <c r="D36" s="20">
        <v>2270267.39</v>
      </c>
      <c r="G36" s="22">
        <f>C37</f>
        <v>2378866.7799999998</v>
      </c>
      <c r="H36" s="22">
        <f t="shared" ref="H36" si="3">D37</f>
        <v>2270267.39</v>
      </c>
      <c r="I36" s="22">
        <f>C36-G36</f>
        <v>0</v>
      </c>
      <c r="J36" s="22">
        <f>D36-H36</f>
        <v>0</v>
      </c>
    </row>
    <row r="37" spans="1:11" ht="51" outlineLevel="3" x14ac:dyDescent="0.2">
      <c r="A37" s="8" t="s">
        <v>26</v>
      </c>
      <c r="B37" s="7" t="s">
        <v>219</v>
      </c>
      <c r="C37" s="15">
        <v>2378866.7799999998</v>
      </c>
      <c r="D37" s="20">
        <v>2270267.39</v>
      </c>
    </row>
    <row r="38" spans="1:11" outlineLevel="2" x14ac:dyDescent="0.2">
      <c r="A38" s="8" t="s">
        <v>27</v>
      </c>
      <c r="B38" s="7" t="s">
        <v>220</v>
      </c>
      <c r="C38" s="15">
        <v>7737566.8899999997</v>
      </c>
      <c r="D38" s="20">
        <v>7767975.1299999999</v>
      </c>
      <c r="G38" s="22">
        <f>C39+C41</f>
        <v>7737566.8899999997</v>
      </c>
      <c r="H38" s="22">
        <f>D39+D41</f>
        <v>7767975.1299999999</v>
      </c>
      <c r="I38" s="22">
        <f>C38-G38</f>
        <v>0</v>
      </c>
      <c r="J38" s="22">
        <f>D38-H38</f>
        <v>0</v>
      </c>
    </row>
    <row r="39" spans="1:11" outlineLevel="3" x14ac:dyDescent="0.2">
      <c r="A39" s="8" t="s">
        <v>28</v>
      </c>
      <c r="B39" s="7" t="s">
        <v>221</v>
      </c>
      <c r="C39" s="15">
        <v>5872242.25</v>
      </c>
      <c r="D39" s="20">
        <v>5871170.29</v>
      </c>
    </row>
    <row r="40" spans="1:11" ht="38.25" outlineLevel="4" x14ac:dyDescent="0.2">
      <c r="A40" s="8" t="s">
        <v>29</v>
      </c>
      <c r="B40" s="7" t="s">
        <v>222</v>
      </c>
      <c r="C40" s="15">
        <v>5872242.25</v>
      </c>
      <c r="D40" s="20">
        <v>5871170.29</v>
      </c>
    </row>
    <row r="41" spans="1:11" outlineLevel="3" x14ac:dyDescent="0.2">
      <c r="A41" s="8" t="s">
        <v>30</v>
      </c>
      <c r="B41" s="7" t="s">
        <v>223</v>
      </c>
      <c r="C41" s="15">
        <v>1865324.64</v>
      </c>
      <c r="D41" s="20">
        <v>1896804.84</v>
      </c>
    </row>
    <row r="42" spans="1:11" ht="38.25" outlineLevel="4" x14ac:dyDescent="0.2">
      <c r="A42" s="8" t="s">
        <v>31</v>
      </c>
      <c r="B42" s="7" t="s">
        <v>224</v>
      </c>
      <c r="C42" s="15">
        <v>1865324.64</v>
      </c>
      <c r="D42" s="20">
        <v>1896804.84</v>
      </c>
    </row>
    <row r="43" spans="1:11" outlineLevel="1" x14ac:dyDescent="0.2">
      <c r="A43" s="8" t="s">
        <v>32</v>
      </c>
      <c r="B43" s="7" t="s">
        <v>225</v>
      </c>
      <c r="C43" s="15">
        <v>3500000</v>
      </c>
      <c r="D43" s="20">
        <v>3520735.31</v>
      </c>
      <c r="G43" s="22">
        <f>C44</f>
        <v>3500000</v>
      </c>
      <c r="H43" s="22">
        <f>D44</f>
        <v>3520735.31</v>
      </c>
      <c r="I43" s="22">
        <f>C43-G43</f>
        <v>0</v>
      </c>
      <c r="J43" s="22">
        <f>D43-H43</f>
        <v>0</v>
      </c>
    </row>
    <row r="44" spans="1:11" ht="38.25" outlineLevel="2" x14ac:dyDescent="0.2">
      <c r="A44" s="8" t="s">
        <v>33</v>
      </c>
      <c r="B44" s="7" t="s">
        <v>226</v>
      </c>
      <c r="C44" s="15">
        <v>3500000</v>
      </c>
      <c r="D44" s="20">
        <v>3520735.31</v>
      </c>
    </row>
    <row r="45" spans="1:11" ht="38.25" outlineLevel="1" x14ac:dyDescent="0.2">
      <c r="A45" s="8" t="s">
        <v>34</v>
      </c>
      <c r="B45" s="7" t="s">
        <v>227</v>
      </c>
      <c r="C45" s="15">
        <v>0</v>
      </c>
      <c r="D45" s="20">
        <v>1.25</v>
      </c>
      <c r="H45" s="22">
        <f>D48</f>
        <v>1.25</v>
      </c>
      <c r="I45" s="22">
        <f>C45-G45</f>
        <v>0</v>
      </c>
      <c r="J45" s="22">
        <f t="shared" ref="J45" si="4">D45-H45</f>
        <v>0</v>
      </c>
      <c r="K45" s="22"/>
    </row>
    <row r="46" spans="1:11" ht="25.5" outlineLevel="2" x14ac:dyDescent="0.2">
      <c r="A46" s="8" t="s">
        <v>35</v>
      </c>
      <c r="B46" s="7" t="s">
        <v>228</v>
      </c>
      <c r="C46" s="15">
        <v>0</v>
      </c>
      <c r="D46" s="20">
        <v>1.25</v>
      </c>
    </row>
    <row r="47" spans="1:11" outlineLevel="3" x14ac:dyDescent="0.2">
      <c r="A47" s="8" t="s">
        <v>36</v>
      </c>
      <c r="B47" s="7" t="s">
        <v>229</v>
      </c>
      <c r="C47" s="15">
        <v>0</v>
      </c>
      <c r="D47" s="20">
        <v>1.25</v>
      </c>
    </row>
    <row r="48" spans="1:11" ht="38.25" outlineLevel="7" x14ac:dyDescent="0.2">
      <c r="A48" s="26" t="s">
        <v>37</v>
      </c>
      <c r="B48" s="27" t="s">
        <v>230</v>
      </c>
      <c r="C48" s="21">
        <v>0</v>
      </c>
      <c r="D48" s="21">
        <v>1.25</v>
      </c>
    </row>
    <row r="49" spans="1:4" outlineLevel="7" x14ac:dyDescent="0.2">
      <c r="A49" s="28" t="s">
        <v>232</v>
      </c>
      <c r="B49" s="4" t="s">
        <v>233</v>
      </c>
      <c r="C49" s="20">
        <f>C53+C55+C57+C59+C62+C63</f>
        <v>15481403.6</v>
      </c>
      <c r="D49" s="20">
        <f>D53+D55+D57+D59+D62+D63</f>
        <v>16076863.41</v>
      </c>
    </row>
    <row r="50" spans="1:4" ht="38.25" outlineLevel="1" x14ac:dyDescent="0.2">
      <c r="A50" s="8" t="s">
        <v>38</v>
      </c>
      <c r="B50" s="7" t="s">
        <v>231</v>
      </c>
      <c r="C50" s="15">
        <v>15381724.630000001</v>
      </c>
      <c r="D50" s="20">
        <v>15981357.9</v>
      </c>
    </row>
    <row r="51" spans="1:4" ht="102" outlineLevel="2" x14ac:dyDescent="0.2">
      <c r="A51" s="11" t="s">
        <v>39</v>
      </c>
      <c r="B51" s="7" t="s">
        <v>234</v>
      </c>
      <c r="C51" s="15">
        <v>15359678.76</v>
      </c>
      <c r="D51" s="20">
        <v>15959312.029999999</v>
      </c>
    </row>
    <row r="52" spans="1:4" ht="76.5" outlineLevel="3" x14ac:dyDescent="0.2">
      <c r="A52" s="8" t="s">
        <v>40</v>
      </c>
      <c r="B52" s="7" t="s">
        <v>235</v>
      </c>
      <c r="C52" s="15">
        <v>4910765.24</v>
      </c>
      <c r="D52" s="20">
        <v>4986076.26</v>
      </c>
    </row>
    <row r="53" spans="1:4" ht="89.25" outlineLevel="7" x14ac:dyDescent="0.2">
      <c r="A53" s="12" t="s">
        <v>41</v>
      </c>
      <c r="B53" s="9" t="s">
        <v>236</v>
      </c>
      <c r="C53" s="16">
        <v>4910765.24</v>
      </c>
      <c r="D53" s="21">
        <v>4986076.26</v>
      </c>
    </row>
    <row r="54" spans="1:4" ht="102" outlineLevel="3" x14ac:dyDescent="0.2">
      <c r="A54" s="11" t="s">
        <v>42</v>
      </c>
      <c r="B54" s="7" t="s">
        <v>237</v>
      </c>
      <c r="C54" s="15">
        <v>107.7</v>
      </c>
      <c r="D54" s="20">
        <v>107.7</v>
      </c>
    </row>
    <row r="55" spans="1:4" ht="76.5" outlineLevel="7" x14ac:dyDescent="0.2">
      <c r="A55" s="10" t="s">
        <v>43</v>
      </c>
      <c r="B55" s="9" t="s">
        <v>238</v>
      </c>
      <c r="C55" s="16">
        <v>107.7</v>
      </c>
      <c r="D55" s="21">
        <v>107.7</v>
      </c>
    </row>
    <row r="56" spans="1:4" ht="89.25" outlineLevel="3" x14ac:dyDescent="0.2">
      <c r="A56" s="11" t="s">
        <v>44</v>
      </c>
      <c r="B56" s="7" t="s">
        <v>239</v>
      </c>
      <c r="C56" s="15">
        <v>6330.31</v>
      </c>
      <c r="D56" s="20">
        <v>6351.6</v>
      </c>
    </row>
    <row r="57" spans="1:4" ht="76.5" outlineLevel="7" x14ac:dyDescent="0.2">
      <c r="A57" s="10" t="s">
        <v>45</v>
      </c>
      <c r="B57" s="9" t="s">
        <v>240</v>
      </c>
      <c r="C57" s="16">
        <v>6330.31</v>
      </c>
      <c r="D57" s="21">
        <v>6351.6</v>
      </c>
    </row>
    <row r="58" spans="1:4" ht="51" outlineLevel="3" x14ac:dyDescent="0.2">
      <c r="A58" s="8" t="s">
        <v>46</v>
      </c>
      <c r="B58" s="7" t="s">
        <v>241</v>
      </c>
      <c r="C58" s="15">
        <v>10442475.51</v>
      </c>
      <c r="D58" s="20">
        <v>10966776.470000001</v>
      </c>
    </row>
    <row r="59" spans="1:4" ht="38.25" outlineLevel="7" x14ac:dyDescent="0.2">
      <c r="A59" s="10" t="s">
        <v>47</v>
      </c>
      <c r="B59" s="9" t="s">
        <v>242</v>
      </c>
      <c r="C59" s="16">
        <v>10442475.51</v>
      </c>
      <c r="D59" s="21">
        <v>10966776.470000001</v>
      </c>
    </row>
    <row r="60" spans="1:4" ht="89.25" outlineLevel="2" x14ac:dyDescent="0.2">
      <c r="A60" s="11" t="s">
        <v>48</v>
      </c>
      <c r="B60" s="7" t="s">
        <v>243</v>
      </c>
      <c r="C60" s="15">
        <v>22045.87</v>
      </c>
      <c r="D60" s="20">
        <v>22045.87</v>
      </c>
    </row>
    <row r="61" spans="1:4" ht="89.25" outlineLevel="3" x14ac:dyDescent="0.2">
      <c r="A61" s="11" t="s">
        <v>49</v>
      </c>
      <c r="B61" s="7" t="s">
        <v>244</v>
      </c>
      <c r="C61" s="15">
        <v>22045.87</v>
      </c>
      <c r="D61" s="20">
        <v>22045.87</v>
      </c>
    </row>
    <row r="62" spans="1:4" ht="76.5" outlineLevel="7" x14ac:dyDescent="0.2">
      <c r="A62" s="10" t="s">
        <v>50</v>
      </c>
      <c r="B62" s="9" t="s">
        <v>245</v>
      </c>
      <c r="C62" s="16">
        <v>22045.87</v>
      </c>
      <c r="D62" s="21">
        <v>22045.87</v>
      </c>
    </row>
    <row r="63" spans="1:4" ht="25.5" outlineLevel="1" x14ac:dyDescent="0.2">
      <c r="A63" s="8" t="s">
        <v>51</v>
      </c>
      <c r="B63" s="7" t="s">
        <v>246</v>
      </c>
      <c r="C63" s="15">
        <v>99678.97</v>
      </c>
      <c r="D63" s="20">
        <v>95505.51</v>
      </c>
    </row>
    <row r="64" spans="1:4" ht="25.5" outlineLevel="2" x14ac:dyDescent="0.2">
      <c r="A64" s="8" t="s">
        <v>52</v>
      </c>
      <c r="B64" s="7" t="s">
        <v>247</v>
      </c>
      <c r="C64" s="15">
        <v>99678.97</v>
      </c>
      <c r="D64" s="20">
        <v>95505.51</v>
      </c>
    </row>
    <row r="65" spans="1:8" ht="38.25" outlineLevel="3" x14ac:dyDescent="0.2">
      <c r="A65" s="8" t="s">
        <v>53</v>
      </c>
      <c r="B65" s="7" t="s">
        <v>248</v>
      </c>
      <c r="C65" s="15">
        <v>23695</v>
      </c>
      <c r="D65" s="20">
        <v>23695</v>
      </c>
    </row>
    <row r="66" spans="1:8" ht="63.75" outlineLevel="7" x14ac:dyDescent="0.2">
      <c r="A66" s="10" t="s">
        <v>54</v>
      </c>
      <c r="B66" s="9" t="s">
        <v>249</v>
      </c>
      <c r="C66" s="16">
        <v>23695</v>
      </c>
      <c r="D66" s="21">
        <v>23695</v>
      </c>
    </row>
    <row r="67" spans="1:8" ht="25.5" outlineLevel="3" x14ac:dyDescent="0.2">
      <c r="A67" s="8" t="s">
        <v>55</v>
      </c>
      <c r="B67" s="7" t="s">
        <v>250</v>
      </c>
      <c r="C67" s="15">
        <v>75983.97</v>
      </c>
      <c r="D67" s="20">
        <v>71810.509999999995</v>
      </c>
    </row>
    <row r="68" spans="1:8" ht="69.599999999999994" customHeight="1" outlineLevel="7" x14ac:dyDescent="0.2">
      <c r="A68" s="10" t="s">
        <v>56</v>
      </c>
      <c r="B68" s="9" t="s">
        <v>251</v>
      </c>
      <c r="C68" s="16">
        <v>75983.97</v>
      </c>
      <c r="D68" s="21">
        <v>71810.509999999995</v>
      </c>
    </row>
    <row r="69" spans="1:8" outlineLevel="7" x14ac:dyDescent="0.2">
      <c r="A69" s="23" t="s">
        <v>252</v>
      </c>
      <c r="B69" s="24" t="s">
        <v>253</v>
      </c>
      <c r="C69" s="25">
        <f>C71+C74</f>
        <v>4778306.9799999995</v>
      </c>
      <c r="D69" s="25">
        <f>D71+D74</f>
        <v>4808178.18</v>
      </c>
    </row>
    <row r="70" spans="1:8" ht="25.5" outlineLevel="1" x14ac:dyDescent="0.2">
      <c r="A70" s="8" t="s">
        <v>57</v>
      </c>
      <c r="B70" s="7" t="s">
        <v>254</v>
      </c>
      <c r="C70" s="15">
        <v>4778306.9800000004</v>
      </c>
      <c r="D70" s="20">
        <v>4808178.18</v>
      </c>
    </row>
    <row r="71" spans="1:8" outlineLevel="2" x14ac:dyDescent="0.2">
      <c r="A71" s="8" t="s">
        <v>58</v>
      </c>
      <c r="B71" s="7" t="s">
        <v>255</v>
      </c>
      <c r="C71" s="15">
        <v>4633240.3099999996</v>
      </c>
      <c r="D71" s="20">
        <v>4632177.87</v>
      </c>
    </row>
    <row r="72" spans="1:8" ht="25.5" outlineLevel="3" x14ac:dyDescent="0.2">
      <c r="A72" s="8" t="s">
        <v>59</v>
      </c>
      <c r="B72" s="7" t="s">
        <v>256</v>
      </c>
      <c r="C72" s="15">
        <v>4633240.3099999996</v>
      </c>
      <c r="D72" s="20">
        <v>4632177.87</v>
      </c>
    </row>
    <row r="73" spans="1:8" ht="25.5" outlineLevel="7" x14ac:dyDescent="0.2">
      <c r="A73" s="10" t="s">
        <v>60</v>
      </c>
      <c r="B73" s="9" t="s">
        <v>257</v>
      </c>
      <c r="C73" s="16">
        <v>4633240.3099999996</v>
      </c>
      <c r="D73" s="21">
        <v>4632177.87</v>
      </c>
    </row>
    <row r="74" spans="1:8" outlineLevel="2" x14ac:dyDescent="0.2">
      <c r="A74" s="8" t="s">
        <v>61</v>
      </c>
      <c r="B74" s="7" t="s">
        <v>258</v>
      </c>
      <c r="C74" s="15">
        <v>145066.67000000001</v>
      </c>
      <c r="D74" s="20">
        <v>176000.31</v>
      </c>
    </row>
    <row r="75" spans="1:8" ht="38.25" outlineLevel="3" x14ac:dyDescent="0.2">
      <c r="A75" s="8" t="s">
        <v>62</v>
      </c>
      <c r="B75" s="7" t="s">
        <v>259</v>
      </c>
      <c r="C75" s="15">
        <v>101405.14</v>
      </c>
      <c r="D75" s="20">
        <v>118470.78</v>
      </c>
    </row>
    <row r="76" spans="1:8" ht="38.25" outlineLevel="7" x14ac:dyDescent="0.2">
      <c r="A76" s="10" t="s">
        <v>63</v>
      </c>
      <c r="B76" s="9" t="s">
        <v>260</v>
      </c>
      <c r="C76" s="16">
        <v>101405.14</v>
      </c>
      <c r="D76" s="21">
        <v>118470.78</v>
      </c>
    </row>
    <row r="77" spans="1:8" ht="25.5" outlineLevel="3" x14ac:dyDescent="0.2">
      <c r="A77" s="8" t="s">
        <v>64</v>
      </c>
      <c r="B77" s="7" t="s">
        <v>261</v>
      </c>
      <c r="C77" s="15">
        <v>43661.53</v>
      </c>
      <c r="D77" s="20">
        <v>57529.53</v>
      </c>
    </row>
    <row r="78" spans="1:8" ht="25.5" outlineLevel="7" x14ac:dyDescent="0.2">
      <c r="A78" s="10" t="s">
        <v>65</v>
      </c>
      <c r="B78" s="9" t="s">
        <v>262</v>
      </c>
      <c r="C78" s="16">
        <v>43661.53</v>
      </c>
      <c r="D78" s="21">
        <v>57529.53</v>
      </c>
    </row>
    <row r="79" spans="1:8" ht="25.5" outlineLevel="7" x14ac:dyDescent="0.2">
      <c r="A79" s="23" t="s">
        <v>392</v>
      </c>
      <c r="B79" s="24" t="s">
        <v>263</v>
      </c>
      <c r="C79" s="25"/>
      <c r="D79" s="20"/>
    </row>
    <row r="80" spans="1:8" outlineLevel="1" x14ac:dyDescent="0.2">
      <c r="A80" s="8" t="s">
        <v>73</v>
      </c>
      <c r="B80" s="7" t="s">
        <v>264</v>
      </c>
      <c r="C80" s="15">
        <v>1137876.45</v>
      </c>
      <c r="D80" s="20">
        <v>1171200.3799999999</v>
      </c>
      <c r="G80" s="22">
        <f>C82+C83+C84+C85+C86+C87+C88+C89+C90+C91+C93+C95+C98+C99+C100+C101</f>
        <v>1137876.45</v>
      </c>
      <c r="H80" s="22">
        <f>D82+D83+D84+D85+D86+D87+D88+D89+D90+D91+D93+D95+D98+D99+D100+D101</f>
        <v>1171200.3799999999</v>
      </c>
    </row>
    <row r="81" spans="1:8" ht="76.5" outlineLevel="2" x14ac:dyDescent="0.2">
      <c r="A81" s="8" t="s">
        <v>74</v>
      </c>
      <c r="B81" s="7" t="s">
        <v>265</v>
      </c>
      <c r="C81" s="15">
        <v>399955.89</v>
      </c>
      <c r="D81" s="20">
        <v>400037.31</v>
      </c>
      <c r="G81" s="22"/>
      <c r="H81" s="22"/>
    </row>
    <row r="82" spans="1:8" ht="89.25" outlineLevel="7" x14ac:dyDescent="0.2">
      <c r="A82" s="12" t="s">
        <v>75</v>
      </c>
      <c r="B82" s="9" t="s">
        <v>266</v>
      </c>
      <c r="C82" s="16">
        <v>2050</v>
      </c>
      <c r="D82" s="21">
        <v>2200</v>
      </c>
    </row>
    <row r="83" spans="1:8" ht="114.75" outlineLevel="7" x14ac:dyDescent="0.2">
      <c r="A83" s="12" t="s">
        <v>76</v>
      </c>
      <c r="B83" s="9" t="s">
        <v>267</v>
      </c>
      <c r="C83" s="16">
        <v>18129.55</v>
      </c>
      <c r="D83" s="21">
        <v>22129.65</v>
      </c>
    </row>
    <row r="84" spans="1:8" ht="89.25" outlineLevel="7" x14ac:dyDescent="0.2">
      <c r="A84" s="12" t="s">
        <v>77</v>
      </c>
      <c r="B84" s="9" t="s">
        <v>268</v>
      </c>
      <c r="C84" s="16">
        <v>11068.4</v>
      </c>
      <c r="D84" s="21">
        <v>11654.56</v>
      </c>
    </row>
    <row r="85" spans="1:8" ht="89.25" outlineLevel="7" x14ac:dyDescent="0.2">
      <c r="A85" s="12" t="s">
        <v>78</v>
      </c>
      <c r="B85" s="9" t="s">
        <v>269</v>
      </c>
      <c r="C85" s="16">
        <v>25000</v>
      </c>
      <c r="D85" s="21">
        <v>25000</v>
      </c>
    </row>
    <row r="86" spans="1:8" ht="89.25" outlineLevel="7" x14ac:dyDescent="0.2">
      <c r="A86" s="12" t="s">
        <v>79</v>
      </c>
      <c r="B86" s="9" t="s">
        <v>270</v>
      </c>
      <c r="C86" s="16">
        <v>1500</v>
      </c>
      <c r="D86" s="21">
        <v>1500</v>
      </c>
    </row>
    <row r="87" spans="1:8" ht="102" outlineLevel="7" x14ac:dyDescent="0.2">
      <c r="A87" s="12" t="s">
        <v>80</v>
      </c>
      <c r="B87" s="9" t="s">
        <v>271</v>
      </c>
      <c r="C87" s="16">
        <v>79145</v>
      </c>
      <c r="D87" s="21">
        <v>73093.14</v>
      </c>
    </row>
    <row r="88" spans="1:8" ht="127.5" outlineLevel="7" x14ac:dyDescent="0.2">
      <c r="A88" s="12" t="s">
        <v>81</v>
      </c>
      <c r="B88" s="9" t="s">
        <v>272</v>
      </c>
      <c r="C88" s="16">
        <v>8150</v>
      </c>
      <c r="D88" s="21">
        <v>7500</v>
      </c>
    </row>
    <row r="89" spans="1:8" ht="89.25" outlineLevel="7" x14ac:dyDescent="0.2">
      <c r="A89" s="12" t="s">
        <v>82</v>
      </c>
      <c r="B89" s="9" t="s">
        <v>273</v>
      </c>
      <c r="C89" s="16">
        <v>1242.5</v>
      </c>
      <c r="D89" s="21">
        <v>1000</v>
      </c>
    </row>
    <row r="90" spans="1:8" ht="89.25" outlineLevel="7" x14ac:dyDescent="0.2">
      <c r="A90" s="12" t="s">
        <v>83</v>
      </c>
      <c r="B90" s="9" t="s">
        <v>274</v>
      </c>
      <c r="C90" s="16">
        <v>229510.67</v>
      </c>
      <c r="D90" s="21">
        <v>229510.67</v>
      </c>
    </row>
    <row r="91" spans="1:8" ht="102" outlineLevel="7" x14ac:dyDescent="0.2">
      <c r="A91" s="12" t="s">
        <v>84</v>
      </c>
      <c r="B91" s="9" t="s">
        <v>275</v>
      </c>
      <c r="C91" s="16">
        <v>24159.77</v>
      </c>
      <c r="D91" s="21">
        <v>26449.29</v>
      </c>
    </row>
    <row r="92" spans="1:8" ht="89.25" outlineLevel="2" x14ac:dyDescent="0.2">
      <c r="A92" s="11" t="s">
        <v>85</v>
      </c>
      <c r="B92" s="7" t="s">
        <v>276</v>
      </c>
      <c r="C92" s="15">
        <v>32040</v>
      </c>
      <c r="D92" s="20">
        <v>32040</v>
      </c>
    </row>
    <row r="93" spans="1:8" ht="51" outlineLevel="7" x14ac:dyDescent="0.2">
      <c r="A93" s="10" t="s">
        <v>86</v>
      </c>
      <c r="B93" s="9" t="s">
        <v>277</v>
      </c>
      <c r="C93" s="16">
        <v>32040</v>
      </c>
      <c r="D93" s="21">
        <v>32040</v>
      </c>
    </row>
    <row r="94" spans="1:8" ht="114.75" outlineLevel="2" x14ac:dyDescent="0.2">
      <c r="A94" s="11" t="s">
        <v>87</v>
      </c>
      <c r="B94" s="7" t="s">
        <v>278</v>
      </c>
      <c r="C94" s="15">
        <v>26851.72</v>
      </c>
      <c r="D94" s="20">
        <v>26851.72</v>
      </c>
    </row>
    <row r="95" spans="1:8" ht="76.5" outlineLevel="7" x14ac:dyDescent="0.2">
      <c r="A95" s="10" t="s">
        <v>88</v>
      </c>
      <c r="B95" s="9" t="s">
        <v>279</v>
      </c>
      <c r="C95" s="16">
        <v>26851.72</v>
      </c>
      <c r="D95" s="21">
        <v>26851.72</v>
      </c>
    </row>
    <row r="96" spans="1:8" ht="38.25" outlineLevel="2" x14ac:dyDescent="0.2">
      <c r="A96" s="8" t="s">
        <v>89</v>
      </c>
      <c r="B96" s="7" t="s">
        <v>280</v>
      </c>
      <c r="C96" s="15">
        <v>663603.34</v>
      </c>
      <c r="D96" s="20">
        <v>696845.85</v>
      </c>
    </row>
    <row r="97" spans="1:4" ht="76.5" outlineLevel="3" x14ac:dyDescent="0.2">
      <c r="A97" s="8" t="s">
        <v>90</v>
      </c>
      <c r="B97" s="7" t="s">
        <v>281</v>
      </c>
      <c r="C97" s="15">
        <v>662303.34</v>
      </c>
      <c r="D97" s="20">
        <v>695545.85</v>
      </c>
    </row>
    <row r="98" spans="1:4" ht="76.5" outlineLevel="7" x14ac:dyDescent="0.2">
      <c r="A98" s="10" t="s">
        <v>90</v>
      </c>
      <c r="B98" s="9" t="s">
        <v>281</v>
      </c>
      <c r="C98" s="16">
        <v>59286.14</v>
      </c>
      <c r="D98" s="21">
        <v>59286.14</v>
      </c>
    </row>
    <row r="99" spans="1:4" ht="153" outlineLevel="7" x14ac:dyDescent="0.2">
      <c r="A99" s="12" t="s">
        <v>91</v>
      </c>
      <c r="B99" s="9" t="s">
        <v>282</v>
      </c>
      <c r="C99" s="16">
        <v>603017.19999999995</v>
      </c>
      <c r="D99" s="21">
        <v>636259.71</v>
      </c>
    </row>
    <row r="100" spans="1:4" ht="76.5" outlineLevel="7" x14ac:dyDescent="0.2">
      <c r="A100" s="10" t="s">
        <v>92</v>
      </c>
      <c r="B100" s="9" t="s">
        <v>283</v>
      </c>
      <c r="C100" s="16">
        <v>1300</v>
      </c>
      <c r="D100" s="21">
        <v>1300</v>
      </c>
    </row>
    <row r="101" spans="1:4" ht="38.25" outlineLevel="7" x14ac:dyDescent="0.2">
      <c r="A101" s="10" t="s">
        <v>93</v>
      </c>
      <c r="B101" s="9" t="s">
        <v>284</v>
      </c>
      <c r="C101" s="16">
        <v>15425.5</v>
      </c>
      <c r="D101" s="21">
        <v>15425.5</v>
      </c>
    </row>
    <row r="102" spans="1:4" ht="51.6" customHeight="1" outlineLevel="7" x14ac:dyDescent="0.2">
      <c r="A102" s="23" t="s">
        <v>285</v>
      </c>
      <c r="B102" s="24" t="s">
        <v>286</v>
      </c>
      <c r="C102" s="25"/>
      <c r="D102" s="20"/>
    </row>
    <row r="103" spans="1:4" x14ac:dyDescent="0.2">
      <c r="A103" s="8" t="s">
        <v>97</v>
      </c>
      <c r="B103" s="7" t="s">
        <v>287</v>
      </c>
      <c r="C103" s="15">
        <v>451657552.49000001</v>
      </c>
      <c r="D103" s="20">
        <v>441504748.91000003</v>
      </c>
    </row>
    <row r="104" spans="1:4" ht="38.25" outlineLevel="1" x14ac:dyDescent="0.2">
      <c r="A104" s="8" t="s">
        <v>98</v>
      </c>
      <c r="B104" s="7" t="s">
        <v>288</v>
      </c>
      <c r="C104" s="15">
        <v>449527593.82999998</v>
      </c>
      <c r="D104" s="20">
        <v>439374790.25</v>
      </c>
    </row>
    <row r="105" spans="1:4" ht="25.5" outlineLevel="2" x14ac:dyDescent="0.2">
      <c r="A105" s="8" t="s">
        <v>99</v>
      </c>
      <c r="B105" s="7" t="s">
        <v>289</v>
      </c>
      <c r="C105" s="15">
        <v>130904400</v>
      </c>
      <c r="D105" s="20">
        <v>130904400</v>
      </c>
    </row>
    <row r="106" spans="1:4" ht="25.5" outlineLevel="3" x14ac:dyDescent="0.2">
      <c r="A106" s="8" t="s">
        <v>100</v>
      </c>
      <c r="B106" s="7" t="s">
        <v>290</v>
      </c>
      <c r="C106" s="15">
        <v>98954500</v>
      </c>
      <c r="D106" s="20">
        <v>98954500</v>
      </c>
    </row>
    <row r="107" spans="1:4" ht="38.25" outlineLevel="7" x14ac:dyDescent="0.2">
      <c r="A107" s="10" t="s">
        <v>101</v>
      </c>
      <c r="B107" s="9" t="s">
        <v>291</v>
      </c>
      <c r="C107" s="16">
        <v>98954500</v>
      </c>
      <c r="D107" s="21">
        <v>98954500</v>
      </c>
    </row>
    <row r="108" spans="1:4" outlineLevel="3" x14ac:dyDescent="0.2">
      <c r="A108" s="8" t="s">
        <v>102</v>
      </c>
      <c r="B108" s="7" t="s">
        <v>292</v>
      </c>
      <c r="C108" s="15">
        <v>31949900</v>
      </c>
      <c r="D108" s="20">
        <v>31949900</v>
      </c>
    </row>
    <row r="109" spans="1:4" outlineLevel="7" x14ac:dyDescent="0.2">
      <c r="A109" s="10" t="s">
        <v>103</v>
      </c>
      <c r="B109" s="9" t="s">
        <v>293</v>
      </c>
      <c r="C109" s="16">
        <v>31949900</v>
      </c>
      <c r="D109" s="21">
        <v>31949900</v>
      </c>
    </row>
    <row r="110" spans="1:4" ht="38.25" outlineLevel="2" x14ac:dyDescent="0.2">
      <c r="A110" s="8" t="s">
        <v>104</v>
      </c>
      <c r="B110" s="7" t="s">
        <v>294</v>
      </c>
      <c r="C110" s="15">
        <v>73018800</v>
      </c>
      <c r="D110" s="20">
        <v>68594168.75</v>
      </c>
    </row>
    <row r="111" spans="1:4" ht="38.25" outlineLevel="3" x14ac:dyDescent="0.2">
      <c r="A111" s="8" t="s">
        <v>105</v>
      </c>
      <c r="B111" s="7" t="s">
        <v>295</v>
      </c>
      <c r="C111" s="15">
        <v>1000000</v>
      </c>
      <c r="D111" s="20">
        <v>1000000</v>
      </c>
    </row>
    <row r="112" spans="1:4" ht="51" outlineLevel="7" x14ac:dyDescent="0.2">
      <c r="A112" s="10" t="s">
        <v>106</v>
      </c>
      <c r="B112" s="9" t="s">
        <v>296</v>
      </c>
      <c r="C112" s="16">
        <v>1000000</v>
      </c>
      <c r="D112" s="21">
        <v>1000000</v>
      </c>
    </row>
    <row r="113" spans="1:4" ht="63.75" outlineLevel="3" x14ac:dyDescent="0.2">
      <c r="A113" s="8" t="s">
        <v>107</v>
      </c>
      <c r="B113" s="7" t="s">
        <v>297</v>
      </c>
      <c r="C113" s="15">
        <v>2099137</v>
      </c>
      <c r="D113" s="20">
        <v>1814155.97</v>
      </c>
    </row>
    <row r="114" spans="1:4" ht="63.75" outlineLevel="7" x14ac:dyDescent="0.2">
      <c r="A114" s="10" t="s">
        <v>108</v>
      </c>
      <c r="B114" s="9" t="s">
        <v>298</v>
      </c>
      <c r="C114" s="16">
        <v>2099137</v>
      </c>
      <c r="D114" s="21">
        <v>1814155.97</v>
      </c>
    </row>
    <row r="115" spans="1:4" ht="76.5" outlineLevel="3" x14ac:dyDescent="0.2">
      <c r="A115" s="8" t="s">
        <v>109</v>
      </c>
      <c r="B115" s="7" t="s">
        <v>299</v>
      </c>
      <c r="C115" s="15">
        <v>3916811</v>
      </c>
      <c r="D115" s="20">
        <v>3916806.25</v>
      </c>
    </row>
    <row r="116" spans="1:4" ht="63.75" outlineLevel="7" x14ac:dyDescent="0.2">
      <c r="A116" s="10" t="s">
        <v>109</v>
      </c>
      <c r="B116" s="9" t="s">
        <v>299</v>
      </c>
      <c r="C116" s="16">
        <v>3916811</v>
      </c>
      <c r="D116" s="21">
        <v>3916806.25</v>
      </c>
    </row>
    <row r="117" spans="1:4" ht="51" outlineLevel="3" x14ac:dyDescent="0.2">
      <c r="A117" s="8" t="s">
        <v>110</v>
      </c>
      <c r="B117" s="7" t="s">
        <v>300</v>
      </c>
      <c r="C117" s="15">
        <v>1060692</v>
      </c>
      <c r="D117" s="20">
        <v>1060692</v>
      </c>
    </row>
    <row r="118" spans="1:4" ht="51" outlineLevel="7" x14ac:dyDescent="0.2">
      <c r="A118" s="10" t="s">
        <v>111</v>
      </c>
      <c r="B118" s="9" t="s">
        <v>301</v>
      </c>
      <c r="C118" s="16">
        <v>1060692</v>
      </c>
      <c r="D118" s="21">
        <v>1060692</v>
      </c>
    </row>
    <row r="119" spans="1:4" ht="38.25" outlineLevel="3" x14ac:dyDescent="0.2">
      <c r="A119" s="8" t="s">
        <v>112</v>
      </c>
      <c r="B119" s="7" t="s">
        <v>302</v>
      </c>
      <c r="C119" s="15">
        <v>1250964</v>
      </c>
      <c r="D119" s="20">
        <v>1250964</v>
      </c>
    </row>
    <row r="120" spans="1:4" ht="38.25" outlineLevel="7" x14ac:dyDescent="0.2">
      <c r="A120" s="10" t="s">
        <v>113</v>
      </c>
      <c r="B120" s="9" t="s">
        <v>303</v>
      </c>
      <c r="C120" s="16">
        <v>1250964</v>
      </c>
      <c r="D120" s="21">
        <v>1250964</v>
      </c>
    </row>
    <row r="121" spans="1:4" ht="25.5" outlineLevel="3" x14ac:dyDescent="0.2">
      <c r="A121" s="8" t="s">
        <v>114</v>
      </c>
      <c r="B121" s="7" t="s">
        <v>304</v>
      </c>
      <c r="C121" s="15">
        <v>4000000</v>
      </c>
      <c r="D121" s="20">
        <v>4000000</v>
      </c>
    </row>
    <row r="122" spans="1:4" ht="25.5" outlineLevel="7" x14ac:dyDescent="0.2">
      <c r="A122" s="10" t="s">
        <v>115</v>
      </c>
      <c r="B122" s="9" t="s">
        <v>305</v>
      </c>
      <c r="C122" s="16">
        <v>4000000</v>
      </c>
      <c r="D122" s="21">
        <v>4000000</v>
      </c>
    </row>
    <row r="123" spans="1:4" ht="25.5" outlineLevel="3" x14ac:dyDescent="0.2">
      <c r="A123" s="8" t="s">
        <v>116</v>
      </c>
      <c r="B123" s="7" t="s">
        <v>306</v>
      </c>
      <c r="C123" s="15">
        <v>8708800</v>
      </c>
      <c r="D123" s="20">
        <v>8239300.5099999998</v>
      </c>
    </row>
    <row r="124" spans="1:4" ht="38.25" outlineLevel="7" x14ac:dyDescent="0.2">
      <c r="A124" s="10" t="s">
        <v>117</v>
      </c>
      <c r="B124" s="9" t="s">
        <v>307</v>
      </c>
      <c r="C124" s="16">
        <v>8708800</v>
      </c>
      <c r="D124" s="21">
        <v>8239300.5099999998</v>
      </c>
    </row>
    <row r="125" spans="1:4" outlineLevel="3" x14ac:dyDescent="0.2">
      <c r="A125" s="8" t="s">
        <v>118</v>
      </c>
      <c r="B125" s="7" t="s">
        <v>308</v>
      </c>
      <c r="C125" s="15">
        <v>50982396</v>
      </c>
      <c r="D125" s="20">
        <v>47312250.020000003</v>
      </c>
    </row>
    <row r="126" spans="1:4" outlineLevel="4" x14ac:dyDescent="0.2">
      <c r="A126" s="8" t="s">
        <v>119</v>
      </c>
      <c r="B126" s="7" t="s">
        <v>309</v>
      </c>
      <c r="C126" s="15">
        <v>50982396</v>
      </c>
      <c r="D126" s="20">
        <v>47312250.020000003</v>
      </c>
    </row>
    <row r="127" spans="1:4" ht="63.75" outlineLevel="7" x14ac:dyDescent="0.2">
      <c r="A127" s="10" t="s">
        <v>120</v>
      </c>
      <c r="B127" s="9" t="s">
        <v>310</v>
      </c>
      <c r="C127" s="16">
        <v>759600</v>
      </c>
      <c r="D127" s="21">
        <v>759600</v>
      </c>
    </row>
    <row r="128" spans="1:4" ht="63.75" outlineLevel="7" x14ac:dyDescent="0.2">
      <c r="A128" s="10" t="s">
        <v>121</v>
      </c>
      <c r="B128" s="9" t="s">
        <v>311</v>
      </c>
      <c r="C128" s="16">
        <v>6667700</v>
      </c>
      <c r="D128" s="21">
        <v>6667700</v>
      </c>
    </row>
    <row r="129" spans="1:4" ht="89.25" outlineLevel="7" x14ac:dyDescent="0.2">
      <c r="A129" s="12" t="s">
        <v>122</v>
      </c>
      <c r="B129" s="9" t="s">
        <v>312</v>
      </c>
      <c r="C129" s="16">
        <v>1261500</v>
      </c>
      <c r="D129" s="21">
        <v>1261500</v>
      </c>
    </row>
    <row r="130" spans="1:4" ht="89.25" outlineLevel="7" x14ac:dyDescent="0.2">
      <c r="A130" s="12" t="s">
        <v>123</v>
      </c>
      <c r="B130" s="9" t="s">
        <v>313</v>
      </c>
      <c r="C130" s="16">
        <v>5121400</v>
      </c>
      <c r="D130" s="21">
        <v>5121400</v>
      </c>
    </row>
    <row r="131" spans="1:4" ht="51" outlineLevel="7" x14ac:dyDescent="0.2">
      <c r="A131" s="10" t="s">
        <v>124</v>
      </c>
      <c r="B131" s="9" t="s">
        <v>314</v>
      </c>
      <c r="C131" s="16">
        <v>327500</v>
      </c>
      <c r="D131" s="21">
        <v>327500</v>
      </c>
    </row>
    <row r="132" spans="1:4" ht="25.5" outlineLevel="7" x14ac:dyDescent="0.2">
      <c r="A132" s="10" t="s">
        <v>125</v>
      </c>
      <c r="B132" s="9" t="s">
        <v>315</v>
      </c>
      <c r="C132" s="16">
        <v>737500</v>
      </c>
      <c r="D132" s="21">
        <v>737500</v>
      </c>
    </row>
    <row r="133" spans="1:4" ht="38.25" outlineLevel="7" x14ac:dyDescent="0.2">
      <c r="A133" s="10" t="s">
        <v>126</v>
      </c>
      <c r="B133" s="9" t="s">
        <v>316</v>
      </c>
      <c r="C133" s="16">
        <v>188920</v>
      </c>
      <c r="D133" s="21">
        <v>188920</v>
      </c>
    </row>
    <row r="134" spans="1:4" ht="51" outlineLevel="7" x14ac:dyDescent="0.2">
      <c r="A134" s="10" t="s">
        <v>127</v>
      </c>
      <c r="B134" s="9" t="s">
        <v>317</v>
      </c>
      <c r="C134" s="16">
        <v>9000</v>
      </c>
      <c r="D134" s="21">
        <v>4694</v>
      </c>
    </row>
    <row r="135" spans="1:4" ht="63.75" outlineLevel="7" x14ac:dyDescent="0.2">
      <c r="A135" s="10" t="s">
        <v>128</v>
      </c>
      <c r="B135" s="9" t="s">
        <v>318</v>
      </c>
      <c r="C135" s="16">
        <v>679600</v>
      </c>
      <c r="D135" s="21">
        <v>679600</v>
      </c>
    </row>
    <row r="136" spans="1:4" ht="102" outlineLevel="7" x14ac:dyDescent="0.2">
      <c r="A136" s="12" t="s">
        <v>129</v>
      </c>
      <c r="B136" s="9" t="s">
        <v>319</v>
      </c>
      <c r="C136" s="16">
        <v>149300</v>
      </c>
      <c r="D136" s="21">
        <v>149300</v>
      </c>
    </row>
    <row r="137" spans="1:4" ht="51" outlineLevel="7" x14ac:dyDescent="0.2">
      <c r="A137" s="10" t="s">
        <v>130</v>
      </c>
      <c r="B137" s="9" t="s">
        <v>320</v>
      </c>
      <c r="C137" s="16">
        <v>200000</v>
      </c>
      <c r="D137" s="21">
        <v>200000</v>
      </c>
    </row>
    <row r="138" spans="1:4" ht="38.25" outlineLevel="7" x14ac:dyDescent="0.2">
      <c r="A138" s="10" t="s">
        <v>131</v>
      </c>
      <c r="B138" s="9" t="s">
        <v>321</v>
      </c>
      <c r="C138" s="16">
        <v>241500</v>
      </c>
      <c r="D138" s="21">
        <v>241500</v>
      </c>
    </row>
    <row r="139" spans="1:4" ht="38.25" outlineLevel="7" x14ac:dyDescent="0.2">
      <c r="A139" s="10" t="s">
        <v>132</v>
      </c>
      <c r="B139" s="9" t="s">
        <v>322</v>
      </c>
      <c r="C139" s="16">
        <v>2733100</v>
      </c>
      <c r="D139" s="21">
        <v>0</v>
      </c>
    </row>
    <row r="140" spans="1:4" ht="25.5" outlineLevel="7" x14ac:dyDescent="0.2">
      <c r="A140" s="10" t="s">
        <v>133</v>
      </c>
      <c r="B140" s="9" t="s">
        <v>323</v>
      </c>
      <c r="C140" s="16">
        <v>42200</v>
      </c>
      <c r="D140" s="21">
        <v>42200</v>
      </c>
    </row>
    <row r="141" spans="1:4" ht="51" outlineLevel="7" x14ac:dyDescent="0.2">
      <c r="A141" s="10" t="s">
        <v>134</v>
      </c>
      <c r="B141" s="9" t="s">
        <v>324</v>
      </c>
      <c r="C141" s="16">
        <v>6011000</v>
      </c>
      <c r="D141" s="21">
        <v>6011000</v>
      </c>
    </row>
    <row r="142" spans="1:4" ht="51" outlineLevel="7" x14ac:dyDescent="0.2">
      <c r="A142" s="10" t="s">
        <v>135</v>
      </c>
      <c r="B142" s="9" t="s">
        <v>325</v>
      </c>
      <c r="C142" s="16">
        <v>6066000</v>
      </c>
      <c r="D142" s="21">
        <v>6066000</v>
      </c>
    </row>
    <row r="143" spans="1:4" ht="63.75" outlineLevel="7" x14ac:dyDescent="0.2">
      <c r="A143" s="10" t="s">
        <v>136</v>
      </c>
      <c r="B143" s="9" t="s">
        <v>326</v>
      </c>
      <c r="C143" s="16">
        <v>4333100</v>
      </c>
      <c r="D143" s="21">
        <v>4018481.02</v>
      </c>
    </row>
    <row r="144" spans="1:4" ht="38.25" outlineLevel="7" x14ac:dyDescent="0.2">
      <c r="A144" s="10" t="s">
        <v>137</v>
      </c>
      <c r="B144" s="9" t="s">
        <v>327</v>
      </c>
      <c r="C144" s="16">
        <v>29776</v>
      </c>
      <c r="D144" s="21">
        <v>29776</v>
      </c>
    </row>
    <row r="145" spans="1:4" ht="63.75" outlineLevel="7" x14ac:dyDescent="0.2">
      <c r="A145" s="10" t="s">
        <v>138</v>
      </c>
      <c r="B145" s="9" t="s">
        <v>328</v>
      </c>
      <c r="C145" s="16">
        <v>765000</v>
      </c>
      <c r="D145" s="21">
        <v>765000</v>
      </c>
    </row>
    <row r="146" spans="1:4" ht="165.75" outlineLevel="7" x14ac:dyDescent="0.2">
      <c r="A146" s="12" t="s">
        <v>139</v>
      </c>
      <c r="B146" s="9" t="s">
        <v>329</v>
      </c>
      <c r="C146" s="16">
        <v>3710000</v>
      </c>
      <c r="D146" s="21">
        <v>3091879</v>
      </c>
    </row>
    <row r="147" spans="1:4" ht="63.75" outlineLevel="7" x14ac:dyDescent="0.2">
      <c r="A147" s="10" t="s">
        <v>140</v>
      </c>
      <c r="B147" s="9" t="s">
        <v>330</v>
      </c>
      <c r="C147" s="16">
        <v>10018000</v>
      </c>
      <c r="D147" s="21">
        <v>10018000</v>
      </c>
    </row>
    <row r="148" spans="1:4" ht="76.5" outlineLevel="7" x14ac:dyDescent="0.2">
      <c r="A148" s="10" t="s">
        <v>141</v>
      </c>
      <c r="B148" s="9" t="s">
        <v>331</v>
      </c>
      <c r="C148" s="16">
        <v>930700</v>
      </c>
      <c r="D148" s="21">
        <v>930700</v>
      </c>
    </row>
    <row r="149" spans="1:4" ht="25.5" outlineLevel="2" x14ac:dyDescent="0.2">
      <c r="A149" s="8" t="s">
        <v>142</v>
      </c>
      <c r="B149" s="7" t="s">
        <v>332</v>
      </c>
      <c r="C149" s="15">
        <v>239580868.80000001</v>
      </c>
      <c r="D149" s="20">
        <v>233879784.44999999</v>
      </c>
    </row>
    <row r="150" spans="1:4" ht="38.25" outlineLevel="3" x14ac:dyDescent="0.2">
      <c r="A150" s="8" t="s">
        <v>143</v>
      </c>
      <c r="B150" s="7" t="s">
        <v>333</v>
      </c>
      <c r="C150" s="15">
        <v>232825402.12</v>
      </c>
      <c r="D150" s="20">
        <v>227467090.22</v>
      </c>
    </row>
    <row r="151" spans="1:4" ht="38.25" outlineLevel="4" x14ac:dyDescent="0.2">
      <c r="A151" s="8" t="s">
        <v>144</v>
      </c>
      <c r="B151" s="7" t="s">
        <v>334</v>
      </c>
      <c r="C151" s="15">
        <v>232825402.12</v>
      </c>
      <c r="D151" s="20">
        <v>227467090.22</v>
      </c>
    </row>
    <row r="152" spans="1:4" ht="102" outlineLevel="7" x14ac:dyDescent="0.2">
      <c r="A152" s="12" t="s">
        <v>145</v>
      </c>
      <c r="B152" s="9" t="s">
        <v>335</v>
      </c>
      <c r="C152" s="16">
        <v>672600</v>
      </c>
      <c r="D152" s="21">
        <v>672571.47</v>
      </c>
    </row>
    <row r="153" spans="1:4" ht="229.5" outlineLevel="7" x14ac:dyDescent="0.2">
      <c r="A153" s="12" t="s">
        <v>146</v>
      </c>
      <c r="B153" s="9" t="s">
        <v>336</v>
      </c>
      <c r="C153" s="16">
        <v>36580436.200000003</v>
      </c>
      <c r="D153" s="21">
        <v>36110537.210000001</v>
      </c>
    </row>
    <row r="154" spans="1:4" ht="242.25" outlineLevel="7" x14ac:dyDescent="0.2">
      <c r="A154" s="12" t="s">
        <v>147</v>
      </c>
      <c r="B154" s="9" t="s">
        <v>337</v>
      </c>
      <c r="C154" s="16">
        <v>15104490</v>
      </c>
      <c r="D154" s="21">
        <v>14950580</v>
      </c>
    </row>
    <row r="155" spans="1:4" ht="102" outlineLevel="7" x14ac:dyDescent="0.2">
      <c r="A155" s="12" t="s">
        <v>148</v>
      </c>
      <c r="B155" s="9" t="s">
        <v>338</v>
      </c>
      <c r="C155" s="16">
        <v>70500</v>
      </c>
      <c r="D155" s="21">
        <v>70255.02</v>
      </c>
    </row>
    <row r="156" spans="1:4" ht="89.25" outlineLevel="7" x14ac:dyDescent="0.2">
      <c r="A156" s="12" t="s">
        <v>149</v>
      </c>
      <c r="B156" s="9" t="s">
        <v>339</v>
      </c>
      <c r="C156" s="16">
        <v>114900</v>
      </c>
      <c r="D156" s="21">
        <v>106700</v>
      </c>
    </row>
    <row r="157" spans="1:4" ht="89.25" outlineLevel="7" x14ac:dyDescent="0.2">
      <c r="A157" s="12" t="s">
        <v>150</v>
      </c>
      <c r="B157" s="9" t="s">
        <v>340</v>
      </c>
      <c r="C157" s="16">
        <v>677150</v>
      </c>
      <c r="D157" s="21">
        <v>677078.13</v>
      </c>
    </row>
    <row r="158" spans="1:4" ht="102" outlineLevel="7" x14ac:dyDescent="0.2">
      <c r="A158" s="12" t="s">
        <v>151</v>
      </c>
      <c r="B158" s="9" t="s">
        <v>341</v>
      </c>
      <c r="C158" s="16">
        <v>39250</v>
      </c>
      <c r="D158" s="21">
        <v>32068.78</v>
      </c>
    </row>
    <row r="159" spans="1:4" ht="76.5" outlineLevel="7" x14ac:dyDescent="0.2">
      <c r="A159" s="10" t="s">
        <v>152</v>
      </c>
      <c r="B159" s="9" t="s">
        <v>342</v>
      </c>
      <c r="C159" s="16">
        <v>1722600</v>
      </c>
      <c r="D159" s="21">
        <v>1381981.77</v>
      </c>
    </row>
    <row r="160" spans="1:4" ht="140.25" outlineLevel="7" x14ac:dyDescent="0.2">
      <c r="A160" s="12" t="s">
        <v>153</v>
      </c>
      <c r="B160" s="9" t="s">
        <v>343</v>
      </c>
      <c r="C160" s="16">
        <v>276880</v>
      </c>
      <c r="D160" s="21">
        <v>230121.83</v>
      </c>
    </row>
    <row r="161" spans="1:4" ht="242.25" outlineLevel="7" x14ac:dyDescent="0.2">
      <c r="A161" s="12" t="s">
        <v>154</v>
      </c>
      <c r="B161" s="9" t="s">
        <v>344</v>
      </c>
      <c r="C161" s="16">
        <v>85820380</v>
      </c>
      <c r="D161" s="21">
        <v>85820380</v>
      </c>
    </row>
    <row r="162" spans="1:4" ht="102" outlineLevel="7" x14ac:dyDescent="0.2">
      <c r="A162" s="12" t="s">
        <v>155</v>
      </c>
      <c r="B162" s="9" t="s">
        <v>345</v>
      </c>
      <c r="C162" s="16">
        <v>6481800</v>
      </c>
      <c r="D162" s="21">
        <v>6374866.3799999999</v>
      </c>
    </row>
    <row r="163" spans="1:4" ht="63.75" outlineLevel="7" x14ac:dyDescent="0.2">
      <c r="A163" s="10" t="s">
        <v>156</v>
      </c>
      <c r="B163" s="9" t="s">
        <v>346</v>
      </c>
      <c r="C163" s="16">
        <v>22384800</v>
      </c>
      <c r="D163" s="21">
        <v>18197029</v>
      </c>
    </row>
    <row r="164" spans="1:4" ht="76.5" outlineLevel="7" x14ac:dyDescent="0.2">
      <c r="A164" s="12" t="s">
        <v>157</v>
      </c>
      <c r="B164" s="9" t="s">
        <v>347</v>
      </c>
      <c r="C164" s="16">
        <v>2777665.92</v>
      </c>
      <c r="D164" s="21">
        <v>2750000.01</v>
      </c>
    </row>
    <row r="165" spans="1:4" ht="229.5" outlineLevel="7" x14ac:dyDescent="0.2">
      <c r="A165" s="12" t="s">
        <v>158</v>
      </c>
      <c r="B165" s="9" t="s">
        <v>348</v>
      </c>
      <c r="C165" s="16">
        <v>59433950</v>
      </c>
      <c r="D165" s="21">
        <v>59433950</v>
      </c>
    </row>
    <row r="166" spans="1:4" ht="76.5" outlineLevel="7" x14ac:dyDescent="0.2">
      <c r="A166" s="10" t="s">
        <v>159</v>
      </c>
      <c r="B166" s="9" t="s">
        <v>349</v>
      </c>
      <c r="C166" s="16">
        <v>668000</v>
      </c>
      <c r="D166" s="21">
        <v>658970.62</v>
      </c>
    </row>
    <row r="167" spans="1:4" ht="76.5" outlineLevel="3" x14ac:dyDescent="0.2">
      <c r="A167" s="8" t="s">
        <v>160</v>
      </c>
      <c r="B167" s="7" t="s">
        <v>350</v>
      </c>
      <c r="C167" s="15">
        <v>1112700</v>
      </c>
      <c r="D167" s="20">
        <v>796520.8</v>
      </c>
    </row>
    <row r="168" spans="1:4" ht="76.5" outlineLevel="7" x14ac:dyDescent="0.2">
      <c r="A168" s="10" t="s">
        <v>161</v>
      </c>
      <c r="B168" s="9" t="s">
        <v>351</v>
      </c>
      <c r="C168" s="16">
        <v>1112700</v>
      </c>
      <c r="D168" s="21">
        <v>796520.8</v>
      </c>
    </row>
    <row r="169" spans="1:4" ht="76.5" outlineLevel="3" x14ac:dyDescent="0.2">
      <c r="A169" s="8" t="s">
        <v>162</v>
      </c>
      <c r="B169" s="7" t="s">
        <v>352</v>
      </c>
      <c r="C169" s="15">
        <v>3666666.68</v>
      </c>
      <c r="D169" s="20">
        <v>3666666.68</v>
      </c>
    </row>
    <row r="170" spans="1:4" ht="63.75" outlineLevel="7" x14ac:dyDescent="0.2">
      <c r="A170" s="10" t="s">
        <v>163</v>
      </c>
      <c r="B170" s="9" t="s">
        <v>353</v>
      </c>
      <c r="C170" s="16">
        <v>3666666.68</v>
      </c>
      <c r="D170" s="21">
        <v>3666666.68</v>
      </c>
    </row>
    <row r="171" spans="1:4" ht="38.25" outlineLevel="3" x14ac:dyDescent="0.2">
      <c r="A171" s="8" t="s">
        <v>164</v>
      </c>
      <c r="B171" s="7" t="s">
        <v>354</v>
      </c>
      <c r="C171" s="15">
        <v>1971100</v>
      </c>
      <c r="D171" s="20">
        <v>1949506.75</v>
      </c>
    </row>
    <row r="172" spans="1:4" ht="51" outlineLevel="7" x14ac:dyDescent="0.2">
      <c r="A172" s="10" t="s">
        <v>165</v>
      </c>
      <c r="B172" s="9" t="s">
        <v>355</v>
      </c>
      <c r="C172" s="16">
        <v>1971100</v>
      </c>
      <c r="D172" s="21">
        <v>1949506.75</v>
      </c>
    </row>
    <row r="173" spans="1:4" ht="63.75" outlineLevel="3" x14ac:dyDescent="0.2">
      <c r="A173" s="8" t="s">
        <v>166</v>
      </c>
      <c r="B173" s="7" t="s">
        <v>356</v>
      </c>
      <c r="C173" s="15">
        <v>5000</v>
      </c>
      <c r="D173" s="20">
        <v>0</v>
      </c>
    </row>
    <row r="174" spans="1:4" ht="63.75" outlineLevel="7" x14ac:dyDescent="0.2">
      <c r="A174" s="10" t="s">
        <v>167</v>
      </c>
      <c r="B174" s="9" t="s">
        <v>357</v>
      </c>
      <c r="C174" s="16">
        <v>5000</v>
      </c>
      <c r="D174" s="21">
        <v>0</v>
      </c>
    </row>
    <row r="175" spans="1:4" outlineLevel="2" x14ac:dyDescent="0.2">
      <c r="A175" s="8" t="s">
        <v>168</v>
      </c>
      <c r="B175" s="7" t="s">
        <v>358</v>
      </c>
      <c r="C175" s="15">
        <v>6023525.0300000003</v>
      </c>
      <c r="D175" s="20">
        <v>5996437.0499999998</v>
      </c>
    </row>
    <row r="176" spans="1:4" ht="76.5" outlineLevel="7" x14ac:dyDescent="0.2">
      <c r="A176" s="10" t="s">
        <v>169</v>
      </c>
      <c r="B176" s="9" t="s">
        <v>359</v>
      </c>
      <c r="C176" s="16">
        <v>3749800</v>
      </c>
      <c r="D176" s="21">
        <v>3733614.32</v>
      </c>
    </row>
    <row r="177" spans="1:4" ht="25.5" outlineLevel="3" x14ac:dyDescent="0.2">
      <c r="A177" s="8" t="s">
        <v>170</v>
      </c>
      <c r="B177" s="7" t="s">
        <v>360</v>
      </c>
      <c r="C177" s="15">
        <v>2273725.0299999998</v>
      </c>
      <c r="D177" s="20">
        <v>2262822.73</v>
      </c>
    </row>
    <row r="178" spans="1:4" ht="25.5" outlineLevel="4" x14ac:dyDescent="0.2">
      <c r="A178" s="8" t="s">
        <v>171</v>
      </c>
      <c r="B178" s="7" t="s">
        <v>361</v>
      </c>
      <c r="C178" s="15">
        <v>2273725.0299999998</v>
      </c>
      <c r="D178" s="20">
        <v>2262822.73</v>
      </c>
    </row>
    <row r="179" spans="1:4" ht="114.75" outlineLevel="7" x14ac:dyDescent="0.2">
      <c r="A179" s="12" t="s">
        <v>172</v>
      </c>
      <c r="B179" s="9" t="s">
        <v>362</v>
      </c>
      <c r="C179" s="16">
        <v>90800</v>
      </c>
      <c r="D179" s="21">
        <v>80000</v>
      </c>
    </row>
    <row r="180" spans="1:4" ht="216.75" outlineLevel="7" x14ac:dyDescent="0.2">
      <c r="A180" s="12" t="s">
        <v>173</v>
      </c>
      <c r="B180" s="9" t="s">
        <v>363</v>
      </c>
      <c r="C180" s="16">
        <v>117530.03</v>
      </c>
      <c r="D180" s="21">
        <v>117530.03</v>
      </c>
    </row>
    <row r="181" spans="1:4" ht="89.25" outlineLevel="7" x14ac:dyDescent="0.2">
      <c r="A181" s="10" t="s">
        <v>174</v>
      </c>
      <c r="B181" s="9" t="s">
        <v>364</v>
      </c>
      <c r="C181" s="16">
        <v>250000</v>
      </c>
      <c r="D181" s="21">
        <v>249897.7</v>
      </c>
    </row>
    <row r="182" spans="1:4" ht="63.75" outlineLevel="7" x14ac:dyDescent="0.2">
      <c r="A182" s="10" t="s">
        <v>175</v>
      </c>
      <c r="B182" s="9" t="s">
        <v>365</v>
      </c>
      <c r="C182" s="16">
        <v>1540895</v>
      </c>
      <c r="D182" s="21">
        <v>1540895</v>
      </c>
    </row>
    <row r="183" spans="1:4" ht="38.25" outlineLevel="7" x14ac:dyDescent="0.2">
      <c r="A183" s="10" t="s">
        <v>176</v>
      </c>
      <c r="B183" s="9" t="s">
        <v>366</v>
      </c>
      <c r="C183" s="16">
        <v>274500</v>
      </c>
      <c r="D183" s="21">
        <v>274500</v>
      </c>
    </row>
    <row r="184" spans="1:4" ht="51" outlineLevel="1" x14ac:dyDescent="0.2">
      <c r="A184" s="8" t="s">
        <v>185</v>
      </c>
      <c r="B184" s="7" t="s">
        <v>367</v>
      </c>
      <c r="C184" s="15">
        <v>-1384528.3</v>
      </c>
      <c r="D184" s="20">
        <v>-1384528.3</v>
      </c>
    </row>
    <row r="185" spans="1:4" ht="51" outlineLevel="2" x14ac:dyDescent="0.2">
      <c r="A185" s="8" t="s">
        <v>186</v>
      </c>
      <c r="B185" s="7" t="s">
        <v>368</v>
      </c>
      <c r="C185" s="15">
        <v>-1384528.3</v>
      </c>
      <c r="D185" s="20">
        <v>-1384528.3</v>
      </c>
    </row>
    <row r="186" spans="1:4" ht="51" outlineLevel="7" x14ac:dyDescent="0.2">
      <c r="A186" s="10" t="s">
        <v>187</v>
      </c>
      <c r="B186" s="9" t="s">
        <v>369</v>
      </c>
      <c r="C186" s="16">
        <v>-1384528.3</v>
      </c>
      <c r="D186" s="21">
        <v>-1384528.3</v>
      </c>
    </row>
    <row r="187" spans="1:4" outlineLevel="7" x14ac:dyDescent="0.2">
      <c r="A187" s="23" t="s">
        <v>370</v>
      </c>
      <c r="B187" s="24" t="s">
        <v>371</v>
      </c>
      <c r="C187" s="25"/>
      <c r="D187" s="20"/>
    </row>
    <row r="188" spans="1:4" outlineLevel="1" x14ac:dyDescent="0.2">
      <c r="A188" s="8" t="s">
        <v>94</v>
      </c>
      <c r="B188" s="7" t="s">
        <v>372</v>
      </c>
      <c r="C188" s="15">
        <v>0</v>
      </c>
      <c r="D188" s="20">
        <v>0</v>
      </c>
    </row>
    <row r="189" spans="1:4" outlineLevel="2" x14ac:dyDescent="0.2">
      <c r="A189" s="8" t="s">
        <v>95</v>
      </c>
      <c r="B189" s="7" t="s">
        <v>373</v>
      </c>
      <c r="C189" s="15">
        <v>0</v>
      </c>
      <c r="D189" s="20">
        <v>0</v>
      </c>
    </row>
    <row r="190" spans="1:4" ht="25.5" outlineLevel="7" x14ac:dyDescent="0.2">
      <c r="A190" s="10" t="s">
        <v>96</v>
      </c>
      <c r="B190" s="9" t="s">
        <v>374</v>
      </c>
      <c r="C190" s="16">
        <v>0</v>
      </c>
      <c r="D190" s="21">
        <v>0</v>
      </c>
    </row>
    <row r="191" spans="1:4" outlineLevel="7" x14ac:dyDescent="0.2">
      <c r="A191" s="23" t="s">
        <v>97</v>
      </c>
      <c r="B191" s="24" t="s">
        <v>287</v>
      </c>
      <c r="C191" s="25"/>
      <c r="D191" s="20"/>
    </row>
    <row r="192" spans="1:4" ht="25.5" outlineLevel="1" x14ac:dyDescent="0.2">
      <c r="A192" s="8" t="s">
        <v>177</v>
      </c>
      <c r="B192" s="7" t="s">
        <v>375</v>
      </c>
      <c r="C192" s="15">
        <v>2129958.66</v>
      </c>
      <c r="D192" s="20">
        <v>2129958.66</v>
      </c>
    </row>
    <row r="193" spans="1:4" ht="38.25" outlineLevel="2" x14ac:dyDescent="0.2">
      <c r="A193" s="8" t="s">
        <v>178</v>
      </c>
      <c r="B193" s="7" t="s">
        <v>376</v>
      </c>
      <c r="C193" s="15">
        <v>2129958.66</v>
      </c>
      <c r="D193" s="20">
        <v>2129958.66</v>
      </c>
    </row>
    <row r="194" spans="1:4" ht="51" outlineLevel="7" x14ac:dyDescent="0.2">
      <c r="A194" s="10" t="s">
        <v>179</v>
      </c>
      <c r="B194" s="9" t="s">
        <v>377</v>
      </c>
      <c r="C194" s="16">
        <v>2129958.66</v>
      </c>
      <c r="D194" s="21">
        <v>2129958.66</v>
      </c>
    </row>
    <row r="195" spans="1:4" ht="63.75" outlineLevel="1" x14ac:dyDescent="0.2">
      <c r="A195" s="8" t="s">
        <v>180</v>
      </c>
      <c r="B195" s="7" t="s">
        <v>378</v>
      </c>
      <c r="C195" s="15">
        <v>1384528.3</v>
      </c>
      <c r="D195" s="20">
        <v>1384528.3</v>
      </c>
    </row>
    <row r="196" spans="1:4" ht="102" outlineLevel="2" x14ac:dyDescent="0.2">
      <c r="A196" s="11" t="s">
        <v>181</v>
      </c>
      <c r="B196" s="7" t="s">
        <v>378</v>
      </c>
      <c r="C196" s="15">
        <v>1384528.3</v>
      </c>
      <c r="D196" s="20">
        <v>1384528.3</v>
      </c>
    </row>
    <row r="197" spans="1:4" ht="102" outlineLevel="3" x14ac:dyDescent="0.2">
      <c r="A197" s="11" t="s">
        <v>182</v>
      </c>
      <c r="B197" s="7" t="s">
        <v>379</v>
      </c>
      <c r="C197" s="15">
        <v>1384528.3</v>
      </c>
      <c r="D197" s="20">
        <v>1384528.3</v>
      </c>
    </row>
    <row r="198" spans="1:4" ht="38.25" outlineLevel="4" x14ac:dyDescent="0.2">
      <c r="A198" s="8" t="s">
        <v>183</v>
      </c>
      <c r="B198" s="7" t="s">
        <v>380</v>
      </c>
      <c r="C198" s="15">
        <v>1384528.3</v>
      </c>
      <c r="D198" s="20">
        <v>1384528.3</v>
      </c>
    </row>
    <row r="199" spans="1:4" ht="38.25" outlineLevel="7" x14ac:dyDescent="0.2">
      <c r="A199" s="26" t="s">
        <v>184</v>
      </c>
      <c r="B199" s="27" t="s">
        <v>381</v>
      </c>
      <c r="C199" s="21">
        <v>1384528.3</v>
      </c>
      <c r="D199" s="21">
        <v>1384528.3</v>
      </c>
    </row>
    <row r="200" spans="1:4" ht="25.5" outlineLevel="7" x14ac:dyDescent="0.2">
      <c r="A200" s="28" t="s">
        <v>66</v>
      </c>
      <c r="B200" s="4" t="s">
        <v>382</v>
      </c>
      <c r="C200" s="20">
        <f>C201</f>
        <v>161745.71</v>
      </c>
      <c r="D200" s="20">
        <f>D201</f>
        <v>168478.37</v>
      </c>
    </row>
    <row r="201" spans="1:4" ht="25.5" outlineLevel="1" x14ac:dyDescent="0.2">
      <c r="A201" s="28" t="s">
        <v>66</v>
      </c>
      <c r="B201" s="4" t="s">
        <v>383</v>
      </c>
      <c r="C201" s="20">
        <f>C202</f>
        <v>161745.71</v>
      </c>
      <c r="D201" s="20">
        <f>D202</f>
        <v>168478.37</v>
      </c>
    </row>
    <row r="202" spans="1:4" ht="102" outlineLevel="2" x14ac:dyDescent="0.2">
      <c r="A202" s="29" t="s">
        <v>67</v>
      </c>
      <c r="B202" s="4" t="s">
        <v>384</v>
      </c>
      <c r="C202" s="20">
        <v>161745.71</v>
      </c>
      <c r="D202" s="20">
        <v>168478.37</v>
      </c>
    </row>
    <row r="203" spans="1:4" ht="102" outlineLevel="3" x14ac:dyDescent="0.2">
      <c r="A203" s="11" t="s">
        <v>68</v>
      </c>
      <c r="B203" s="7" t="s">
        <v>385</v>
      </c>
      <c r="C203" s="15">
        <v>161745.71</v>
      </c>
      <c r="D203" s="20">
        <v>168478.37</v>
      </c>
    </row>
    <row r="204" spans="1:4" ht="102" outlineLevel="7" x14ac:dyDescent="0.2">
      <c r="A204" s="30" t="s">
        <v>69</v>
      </c>
      <c r="B204" s="27" t="s">
        <v>386</v>
      </c>
      <c r="C204" s="21">
        <v>161745.71</v>
      </c>
      <c r="D204" s="21">
        <v>168478.37</v>
      </c>
    </row>
    <row r="205" spans="1:4" ht="25.5" outlineLevel="7" x14ac:dyDescent="0.2">
      <c r="A205" s="29" t="s">
        <v>66</v>
      </c>
      <c r="B205" s="4" t="s">
        <v>387</v>
      </c>
      <c r="C205" s="20">
        <f>C208</f>
        <v>599288</v>
      </c>
      <c r="D205" s="20">
        <f>D208</f>
        <v>596293.81000000006</v>
      </c>
    </row>
    <row r="206" spans="1:4" ht="38.25" outlineLevel="2" x14ac:dyDescent="0.2">
      <c r="A206" s="8" t="s">
        <v>70</v>
      </c>
      <c r="B206" s="7" t="s">
        <v>388</v>
      </c>
      <c r="C206" s="15">
        <v>599288</v>
      </c>
      <c r="D206" s="20">
        <v>596293.81000000006</v>
      </c>
    </row>
    <row r="207" spans="1:4" ht="38.25" outlineLevel="3" x14ac:dyDescent="0.2">
      <c r="A207" s="8" t="s">
        <v>71</v>
      </c>
      <c r="B207" s="7" t="s">
        <v>389</v>
      </c>
      <c r="C207" s="15">
        <v>599288</v>
      </c>
      <c r="D207" s="20">
        <v>596293.81000000006</v>
      </c>
    </row>
    <row r="208" spans="1:4" ht="51" outlineLevel="7" x14ac:dyDescent="0.2">
      <c r="A208" s="31" t="s">
        <v>72</v>
      </c>
      <c r="B208" s="32" t="s">
        <v>390</v>
      </c>
      <c r="C208" s="33">
        <v>599288</v>
      </c>
      <c r="D208" s="34">
        <v>596293.81000000006</v>
      </c>
    </row>
    <row r="209" spans="1:4" outlineLevel="7" x14ac:dyDescent="0.2">
      <c r="A209" s="26"/>
      <c r="B209" s="4" t="s">
        <v>391</v>
      </c>
      <c r="C209" s="20">
        <f>C12+C49+C69+C80+C103+C188+C200+C205</f>
        <v>624093861.77999997</v>
      </c>
      <c r="D209" s="20">
        <f>D12+D49+D69+D80+D103+D188+D200+D205</f>
        <v>615507816.41999996</v>
      </c>
    </row>
  </sheetData>
  <mergeCells count="5">
    <mergeCell ref="A10:D10"/>
    <mergeCell ref="A5:C5"/>
    <mergeCell ref="A9:D9"/>
    <mergeCell ref="A8:D8"/>
    <mergeCell ref="A7:D7"/>
  </mergeCells>
  <printOptions horizontalCentered="1"/>
  <pageMargins left="0.59055118110236227" right="0.19685039370078741" top="0.19685039370078741" bottom="0.19685039370078741" header="0.19685039370078741" footer="0.19685039370078741"/>
  <pageSetup paperSize="9" scale="6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3</vt:i4>
      </vt:variant>
    </vt:vector>
  </HeadingPairs>
  <TitlesOfParts>
    <vt:vector size="4" baseType="lpstr">
      <vt:lpstr>ДЧБ</vt:lpstr>
      <vt:lpstr>ДЧБ!LAST_CELL</vt:lpstr>
      <vt:lpstr>ДЧБ!SIGN</vt:lpstr>
      <vt:lpstr>ДЧБ!Область_печати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03fopov</dc:creator>
  <dc:description>POI HSSF rep:2.51.0.102</dc:description>
  <cp:lastModifiedBy>Сотрудник</cp:lastModifiedBy>
  <cp:lastPrinted>2021-06-25T04:43:08Z</cp:lastPrinted>
  <dcterms:created xsi:type="dcterms:W3CDTF">2021-03-11T06:44:44Z</dcterms:created>
  <dcterms:modified xsi:type="dcterms:W3CDTF">2021-06-25T04:43:13Z</dcterms:modified>
</cp:coreProperties>
</file>