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Исполнение по кварталам 2024\"/>
    </mc:Choice>
  </mc:AlternateContent>
  <bookViews>
    <workbookView xWindow="0" yWindow="0" windowWidth="23004" windowHeight="8592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21" i="1" l="1"/>
  <c r="I11" i="1"/>
  <c r="H11" i="1"/>
  <c r="G11" i="1"/>
  <c r="E11" i="1"/>
  <c r="D11" i="1"/>
  <c r="I7" i="1"/>
  <c r="G7" i="1"/>
  <c r="F7" i="1"/>
  <c r="E7" i="1"/>
  <c r="D7" i="1"/>
  <c r="F11" i="1"/>
  <c r="H17" i="1" l="1"/>
  <c r="D21" i="1"/>
  <c r="F21" i="1" l="1"/>
  <c r="F25" i="1" l="1"/>
  <c r="K19" i="1"/>
  <c r="J19" i="1"/>
  <c r="I17" i="1"/>
  <c r="G17" i="1"/>
  <c r="F17" i="1"/>
  <c r="E17" i="1"/>
  <c r="D17" i="1"/>
  <c r="D25" i="1" s="1"/>
  <c r="L19" i="1" l="1"/>
  <c r="K16" i="1"/>
  <c r="J16" i="1"/>
  <c r="L16" i="1" l="1"/>
  <c r="K15" i="1"/>
  <c r="J15" i="1"/>
  <c r="J14" i="1"/>
  <c r="K14" i="1"/>
  <c r="K13" i="1"/>
  <c r="L15" i="1" l="1"/>
  <c r="L14" i="1"/>
  <c r="K10" i="1"/>
  <c r="J10" i="1"/>
  <c r="H7" i="1"/>
  <c r="H25" i="1" s="1"/>
  <c r="E21" i="1"/>
  <c r="G21" i="1"/>
  <c r="I21" i="1"/>
  <c r="I25" i="1" s="1"/>
  <c r="J24" i="1"/>
  <c r="K24" i="1"/>
  <c r="K23" i="1"/>
  <c r="J23" i="1"/>
  <c r="L24" i="1" l="1"/>
  <c r="E25" i="1"/>
  <c r="G25" i="1"/>
  <c r="L10" i="1"/>
  <c r="L23" i="1"/>
  <c r="K22" i="1"/>
  <c r="K21" i="1" s="1"/>
  <c r="J22" i="1"/>
  <c r="J21" i="1" s="1"/>
  <c r="J13" i="1"/>
  <c r="L21" i="1" l="1"/>
  <c r="L22" i="1"/>
  <c r="L13" i="1"/>
  <c r="K18" i="1"/>
  <c r="J18" i="1"/>
  <c r="J20" i="1"/>
  <c r="J17" i="1" l="1"/>
  <c r="L18" i="1"/>
  <c r="K20" i="1" l="1"/>
  <c r="K17" i="1" s="1"/>
  <c r="J8" i="1"/>
  <c r="J12" i="1"/>
  <c r="J11" i="1" s="1"/>
  <c r="L20" i="1" l="1"/>
  <c r="L17" i="1"/>
  <c r="K12" i="1" l="1"/>
  <c r="K11" i="1" s="1"/>
  <c r="L11" i="1" l="1"/>
  <c r="L12" i="1"/>
  <c r="K9" i="1" l="1"/>
  <c r="J9" i="1"/>
  <c r="J7" i="1" s="1"/>
  <c r="J25" i="1" s="1"/>
  <c r="L9" i="1" l="1"/>
  <c r="K8" i="1"/>
  <c r="K7" i="1" l="1"/>
  <c r="K25" i="1" s="1"/>
  <c r="L25" i="1" s="1"/>
  <c r="L8" i="1"/>
  <c r="L7" i="1" l="1"/>
</calcChain>
</file>

<file path=xl/sharedStrings.xml><?xml version="1.0" encoding="utf-8"?>
<sst xmlns="http://schemas.openxmlformats.org/spreadsheetml/2006/main" count="54" uniqueCount="44">
  <si>
    <t>НП "Жилье и городская среда"</t>
  </si>
  <si>
    <t>Наименование федерального проекта</t>
  </si>
  <si>
    <t>Средства федерального бюджета</t>
  </si>
  <si>
    <t>Средства краевого бюджета</t>
  </si>
  <si>
    <t>Средства местного бюджета</t>
  </si>
  <si>
    <t>1.1.</t>
  </si>
  <si>
    <t>2.1.</t>
  </si>
  <si>
    <t>№ п/п</t>
  </si>
  <si>
    <t>ВСЕГО:</t>
  </si>
  <si>
    <t>план</t>
  </si>
  <si>
    <t>факт</t>
  </si>
  <si>
    <t>% освоения (факт/план)</t>
  </si>
  <si>
    <r>
      <t xml:space="preserve">Наименование национального проекта / </t>
    </r>
    <r>
      <rPr>
        <u/>
        <sz val="14"/>
        <color theme="1"/>
        <rFont val="Times New Roman"/>
        <family val="1"/>
        <charset val="204"/>
      </rPr>
      <t>Наименование учреждения бюджетополучателя</t>
    </r>
  </si>
  <si>
    <r>
      <t>Средства на софинансирование муниципальной программы "Формирование комфортной городской среды" на благоустройство дворовых и общественных территорий, в том числе софинансирование за счет средств местного бюджета (</t>
    </r>
    <r>
      <rPr>
        <b/>
        <i/>
        <sz val="14"/>
        <color theme="1"/>
        <rFont val="Times New Roman"/>
        <family val="1"/>
        <charset val="204"/>
      </rPr>
      <t>Муниципальное казенное учреждение "Служба единого заказчика" 012 0503 159F255550 244</t>
    </r>
    <r>
      <rPr>
        <i/>
        <sz val="14"/>
        <color theme="1"/>
        <rFont val="Times New Roman"/>
        <family val="1"/>
        <charset val="204"/>
      </rPr>
      <t>)</t>
    </r>
  </si>
  <si>
    <r>
      <t xml:space="preserve">Средства на софинансирование муниципальной программы "Формирование комфортной городской среды" на благоустройство дворовых и общественных территорий, в том числе софинансирование за счет средств местного бюджета </t>
    </r>
    <r>
      <rPr>
        <b/>
        <i/>
        <sz val="14"/>
        <color theme="1"/>
        <rFont val="Times New Roman"/>
        <family val="1"/>
        <charset val="204"/>
      </rPr>
      <t>(Муниципальное казенное учреждение "Служба единого заказчика"</t>
    </r>
    <r>
      <rPr>
        <i/>
        <sz val="14"/>
        <color theme="1"/>
        <rFont val="Times New Roman"/>
        <family val="1"/>
        <charset val="204"/>
      </rPr>
      <t xml:space="preserve"> </t>
    </r>
    <r>
      <rPr>
        <b/>
        <i/>
        <sz val="14"/>
        <color theme="1"/>
        <rFont val="Times New Roman"/>
        <family val="1"/>
        <charset val="204"/>
      </rPr>
      <t>012 0503 159F255550 811</t>
    </r>
    <r>
      <rPr>
        <i/>
        <sz val="14"/>
        <color theme="1"/>
        <rFont val="Times New Roman"/>
        <family val="1"/>
        <charset val="204"/>
      </rPr>
      <t>)</t>
    </r>
  </si>
  <si>
    <t>НП "Образование":</t>
  </si>
  <si>
    <t>1.2.</t>
  </si>
  <si>
    <t>ФП "Формирование комфортной городской среды"</t>
  </si>
  <si>
    <t>3.1.</t>
  </si>
  <si>
    <r>
  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программам(</t>
    </r>
    <r>
      <rPr>
        <b/>
        <i/>
        <sz val="14"/>
        <color theme="1"/>
        <rFont val="Times New Roman"/>
        <family val="1"/>
        <charset val="204"/>
      </rPr>
      <t>Муниципальное бюджетное общеобразовательное учреждение средняя общеобразовательная школа № 2 079 0702 011Е151720 612)</t>
    </r>
  </si>
  <si>
    <t>НП "Культура"</t>
  </si>
  <si>
    <t>ФП "Цифровая культура"</t>
  </si>
  <si>
    <t>3.2.</t>
  </si>
  <si>
    <r>
      <t>Средства на техническое оснащение муниципальных музеев (</t>
    </r>
    <r>
      <rPr>
        <b/>
        <i/>
        <sz val="14"/>
        <color theme="1"/>
        <rFont val="Times New Roman"/>
        <family val="1"/>
        <charset val="204"/>
      </rPr>
      <t>Муниципальное бюджетное учреждение культуры Музей истории города Бородино 059 0801 061A155900 612</t>
    </r>
    <r>
      <rPr>
        <i/>
        <sz val="14"/>
        <color theme="1"/>
        <rFont val="Times New Roman"/>
        <family val="1"/>
        <charset val="204"/>
      </rPr>
      <t>)</t>
    </r>
  </si>
  <si>
    <t>ФП "Культурная среда"</t>
  </si>
  <si>
    <t>2.2.</t>
  </si>
  <si>
    <t>НП "Безопасные качественные дороги"</t>
  </si>
  <si>
    <r>
      <t xml:space="preserve">Средства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 в городе Бородино", муниципальной программы "Развитие транспортной системы города Бородино" </t>
    </r>
    <r>
      <rPr>
        <b/>
        <i/>
        <sz val="14"/>
        <color theme="1"/>
        <rFont val="Times New Roman"/>
        <family val="1"/>
        <charset val="204"/>
      </rPr>
      <t>(Муниципальное казенное учреждение "Служба единого заказчика" 012 0409 103R310601 244)</t>
    </r>
  </si>
  <si>
    <t>ФП "Безопасность дорожного движения"</t>
  </si>
  <si>
    <r>
      <t xml:space="preserve">Средства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</t>
    </r>
    <r>
      <rPr>
        <b/>
        <i/>
        <sz val="14"/>
        <color theme="1"/>
        <rFont val="Times New Roman"/>
        <family val="1"/>
        <charset val="204"/>
      </rPr>
      <t>(Муниципальное казенное учреждение "Служба единого заказчика" 012 0409 103R374270 244)</t>
    </r>
  </si>
  <si>
    <t>1.3.</t>
  </si>
  <si>
    <r>
      <t>Средства победителям Всероссийского конкурса лучших проектов создания комфортной городской среды на реализацию комплекса мероприятий по благоустройству (</t>
    </r>
    <r>
      <rPr>
        <b/>
        <i/>
        <sz val="14"/>
        <color theme="1"/>
        <rFont val="Times New Roman"/>
        <family val="1"/>
        <charset val="204"/>
      </rPr>
      <t>Муниципальное бюджетное учреждение культуры городской дворец культуры "Угольщик" 059 0503 159F254240 612)</t>
    </r>
  </si>
  <si>
    <t>2.3.</t>
  </si>
  <si>
    <t>ФП "Патриотическое воспитание граждан Российской Федерации"</t>
  </si>
  <si>
    <r>
      <t xml:space="preserve">Средства на проведение мероприятий, направленных на обеспечение безопасного участия детей в дорожном движении </t>
    </r>
    <r>
      <rPr>
        <b/>
        <i/>
        <sz val="14"/>
        <color theme="1"/>
        <rFont val="Times New Roman"/>
        <family val="1"/>
        <charset val="204"/>
      </rPr>
      <t>(Отдел образования администрации города Бородино 079 0702 103R373980 244)</t>
    </r>
  </si>
  <si>
    <r>
      <t xml:space="preserve">Средства на создание виртуальных концертных залов </t>
    </r>
    <r>
      <rPr>
        <b/>
        <i/>
        <sz val="14"/>
        <color theme="1"/>
        <rFont val="Times New Roman"/>
        <family val="1"/>
        <charset val="204"/>
      </rPr>
      <t>(Муниципальное бюджетное учреждение дополнительного образования "Бородинская детская школа искусств" 059 0703 062A354532 612)</t>
    </r>
  </si>
  <si>
    <r>
      <t xml:space="preserve">Средства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  </r>
    <r>
      <rPr>
        <b/>
        <i/>
        <sz val="14"/>
        <color theme="1"/>
        <rFont val="Times New Roman"/>
        <family val="1"/>
        <charset val="204"/>
      </rPr>
      <t>(Муниципальное бюджетное общеобразовательное учреждение "Средняя общеобразовательная школа № 1" 079 0702 011EВ51790 612)</t>
    </r>
  </si>
  <si>
    <r>
      <t xml:space="preserve">Средства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  </r>
    <r>
      <rPr>
        <b/>
        <i/>
        <sz val="14"/>
        <color theme="1"/>
        <rFont val="Times New Roman"/>
        <family val="1"/>
        <charset val="204"/>
      </rPr>
      <t>(Муниципальное бюджетное общеобразовательное учреждение средняя общеобразовательная школа № 2  079 0702 011EВ51790 612)</t>
    </r>
  </si>
  <si>
    <r>
      <t xml:space="preserve">Средства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  </r>
    <r>
      <rPr>
        <b/>
        <i/>
        <sz val="14"/>
        <color theme="1"/>
        <rFont val="Times New Roman"/>
        <family val="1"/>
        <charset val="204"/>
      </rPr>
      <t>(Муниципальное бюджетное общеобразовательное учреждение средняя общеобразовательная школа № 3  079 0702 011EВ51790 612)</t>
    </r>
  </si>
  <si>
    <t>3.3.</t>
  </si>
  <si>
    <r>
      <t xml:space="preserve"> Средства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 </t>
    </r>
    <r>
      <rPr>
        <b/>
        <i/>
        <sz val="14"/>
        <color theme="1"/>
        <rFont val="Times New Roman"/>
        <family val="1"/>
        <charset val="204"/>
      </rPr>
      <t>(Муниципальное бюджетное учреждение культуры городской дворец культуры "Угольщик" 059 0801 062A274820 612)</t>
    </r>
  </si>
  <si>
    <t>ФП "Творческие люди"</t>
  </si>
  <si>
    <t>ИТОГО средств на 2024 год</t>
  </si>
  <si>
    <r>
      <t>Информация по национальным проектам, реализуемым в городе Бородино в 2024 году (</t>
    </r>
    <r>
      <rPr>
        <sz val="14"/>
        <color theme="1"/>
        <rFont val="Times New Roman"/>
        <family val="1"/>
        <charset val="204"/>
      </rPr>
      <t>по состоянию на 01.04.2024</t>
    </r>
    <r>
      <rPr>
        <b/>
        <sz val="14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</si>
</sst>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" fontId="4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/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" fontId="4" fillId="0" borderId="1" xfId="0" applyNumberFormat="1" applyFont="1" applyFill="1" applyBorder="1"/>
    <xf numFmtId="4" fontId="1" fillId="0" borderId="0" xfId="0" applyNumberFormat="1" applyFont="1"/>
    <xf numFmtId="0" fontId="1" fillId="0" borderId="0" xfId="0" applyFont="1" applyFill="1"/>
    <xf numFmtId="0" fontId="0" fillId="0" borderId="0" xfId="0" applyFill="1"/>
    <xf numFmtId="4" fontId="5" fillId="2" borderId="1" xfId="0" applyNumberFormat="1" applyFont="1" applyFill="1" applyBorder="1" applyAlignment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0" fontId="1" fillId="3" borderId="0" xfId="0" applyFont="1" applyFill="1"/>
    <xf numFmtId="0" fontId="0" fillId="3" borderId="0" xfId="0" applyFill="1"/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4" fontId="4" fillId="3" borderId="1" xfId="0" applyNumberFormat="1" applyFont="1" applyFill="1" applyBorder="1" applyAlignment="1"/>
    <xf numFmtId="4" fontId="4" fillId="3" borderId="1" xfId="0" applyNumberFormat="1" applyFont="1" applyFill="1" applyBorder="1"/>
    <xf numFmtId="164" fontId="4" fillId="3" borderId="1" xfId="0" applyNumberFormat="1" applyFont="1" applyFill="1" applyBorder="1"/>
    <xf numFmtId="0" fontId="5" fillId="3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/>
    <xf numFmtId="164" fontId="5" fillId="3" borderId="1" xfId="0" applyNumberFormat="1" applyFont="1" applyFill="1" applyBorder="1"/>
    <xf numFmtId="0" fontId="1" fillId="3" borderId="1" xfId="0" applyFont="1" applyFill="1" applyBorder="1"/>
    <xf numFmtId="0" fontId="3" fillId="3" borderId="1" xfId="0" applyFont="1" applyFill="1" applyBorder="1"/>
    <xf numFmtId="4" fontId="3" fillId="3" borderId="1" xfId="0" applyNumberFormat="1" applyFont="1" applyFill="1" applyBorder="1"/>
    <xf numFmtId="0" fontId="3" fillId="0" borderId="0" xfId="0" applyFont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tabSelected="1" view="pageBreakPreview" topLeftCell="C2" zoomScale="75" zoomScaleNormal="75" zoomScaleSheetLayoutView="75" workbookViewId="0">
      <selection activeCell="H22" sqref="H22:H23"/>
    </sheetView>
  </sheetViews>
  <sheetFormatPr defaultRowHeight="14.4" x14ac:dyDescent="0.3"/>
  <cols>
    <col min="1" max="1" width="14" bestFit="1" customWidth="1"/>
    <col min="2" max="2" width="103.5546875" customWidth="1"/>
    <col min="3" max="3" width="22.6640625" customWidth="1"/>
    <col min="4" max="5" width="20.33203125" customWidth="1"/>
    <col min="6" max="7" width="21.44140625" customWidth="1"/>
    <col min="8" max="9" width="20.33203125" customWidth="1"/>
    <col min="10" max="10" width="20.6640625" customWidth="1"/>
    <col min="11" max="11" width="19.88671875" customWidth="1"/>
    <col min="12" max="12" width="16.44140625" customWidth="1"/>
    <col min="13" max="13" width="10.6640625" customWidth="1"/>
  </cols>
  <sheetData>
    <row r="1" spans="1:22" ht="18" x14ac:dyDescent="0.3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22" ht="18" x14ac:dyDescent="0.35">
      <c r="A2" s="41" t="s">
        <v>43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9"/>
    </row>
    <row r="3" spans="1:22" ht="18" x14ac:dyDescent="0.3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1:22" ht="18" x14ac:dyDescent="0.3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22" ht="75.75" customHeight="1" x14ac:dyDescent="0.35">
      <c r="A5" s="44" t="s">
        <v>7</v>
      </c>
      <c r="B5" s="44" t="s">
        <v>12</v>
      </c>
      <c r="C5" s="44" t="s">
        <v>1</v>
      </c>
      <c r="D5" s="42" t="s">
        <v>2</v>
      </c>
      <c r="E5" s="43"/>
      <c r="F5" s="42" t="s">
        <v>3</v>
      </c>
      <c r="G5" s="43"/>
      <c r="H5" s="42" t="s">
        <v>4</v>
      </c>
      <c r="I5" s="43"/>
      <c r="J5" s="46" t="s">
        <v>42</v>
      </c>
      <c r="K5" s="47"/>
      <c r="L5" s="48"/>
      <c r="M5" s="1"/>
      <c r="N5" s="1"/>
      <c r="O5" s="1"/>
      <c r="P5" s="1"/>
      <c r="Q5" s="1"/>
      <c r="R5" s="1"/>
      <c r="S5" s="1"/>
      <c r="T5" s="1"/>
    </row>
    <row r="6" spans="1:22" ht="34.799999999999997" x14ac:dyDescent="0.35">
      <c r="A6" s="45"/>
      <c r="B6" s="45"/>
      <c r="C6" s="45"/>
      <c r="D6" s="2" t="s">
        <v>9</v>
      </c>
      <c r="E6" s="7" t="s">
        <v>10</v>
      </c>
      <c r="F6" s="2" t="s">
        <v>9</v>
      </c>
      <c r="G6" s="7" t="s">
        <v>10</v>
      </c>
      <c r="H6" s="2" t="s">
        <v>9</v>
      </c>
      <c r="I6" s="7" t="s">
        <v>10</v>
      </c>
      <c r="J6" s="49" t="s">
        <v>9</v>
      </c>
      <c r="K6" s="50" t="s">
        <v>10</v>
      </c>
      <c r="L6" s="50" t="s">
        <v>11</v>
      </c>
      <c r="M6" s="1"/>
      <c r="N6" s="1"/>
      <c r="O6" s="1"/>
      <c r="P6" s="1"/>
      <c r="Q6" s="1"/>
      <c r="R6" s="1"/>
      <c r="S6" s="1"/>
      <c r="T6" s="1"/>
    </row>
    <row r="7" spans="1:22" s="27" customFormat="1" ht="69.599999999999994" x14ac:dyDescent="0.35">
      <c r="A7" s="21">
        <v>1</v>
      </c>
      <c r="B7" s="22" t="s">
        <v>0</v>
      </c>
      <c r="C7" s="23" t="s">
        <v>17</v>
      </c>
      <c r="D7" s="24">
        <f>D8+D9+D10</f>
        <v>6950853.6399999997</v>
      </c>
      <c r="E7" s="24">
        <f>E8+E9+E10</f>
        <v>0</v>
      </c>
      <c r="F7" s="24">
        <f>F8+F9+F10</f>
        <v>365834.36</v>
      </c>
      <c r="G7" s="24">
        <f>G8+G9+G10</f>
        <v>0</v>
      </c>
      <c r="H7" s="24">
        <f t="shared" ref="H7" si="0">H8+H9+H10</f>
        <v>1921899.69</v>
      </c>
      <c r="I7" s="24">
        <f>I8+I9+I10</f>
        <v>0</v>
      </c>
      <c r="J7" s="24">
        <f>J8+J9+J10</f>
        <v>9238587.6899999995</v>
      </c>
      <c r="K7" s="24">
        <f>K8+K9+K10</f>
        <v>0</v>
      </c>
      <c r="L7" s="25">
        <f t="shared" ref="L7:L16" si="1">ROUND(K7/J7*100,1)</f>
        <v>0</v>
      </c>
      <c r="M7" s="26"/>
      <c r="N7" s="26"/>
      <c r="O7" s="26"/>
      <c r="P7" s="26"/>
      <c r="Q7" s="26"/>
      <c r="R7" s="26"/>
      <c r="S7" s="26"/>
      <c r="T7" s="26"/>
      <c r="U7" s="26"/>
      <c r="V7" s="26"/>
    </row>
    <row r="8" spans="1:22" ht="90" x14ac:dyDescent="0.35">
      <c r="A8" s="11" t="s">
        <v>5</v>
      </c>
      <c r="B8" s="5" t="s">
        <v>13</v>
      </c>
      <c r="C8" s="6"/>
      <c r="D8" s="16">
        <v>4865597.55</v>
      </c>
      <c r="E8" s="4">
        <v>0</v>
      </c>
      <c r="F8" s="4">
        <v>256084.05</v>
      </c>
      <c r="G8" s="4">
        <v>0</v>
      </c>
      <c r="H8" s="4">
        <v>1345329.78</v>
      </c>
      <c r="I8" s="4">
        <v>0</v>
      </c>
      <c r="J8" s="33">
        <f>D8+F8+H8</f>
        <v>6467011.3799999999</v>
      </c>
      <c r="K8" s="33">
        <f t="shared" ref="J8:K10" si="2">E8+G8+I8</f>
        <v>0</v>
      </c>
      <c r="L8" s="34">
        <f t="shared" si="1"/>
        <v>0</v>
      </c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90" x14ac:dyDescent="0.35">
      <c r="A9" s="11" t="s">
        <v>16</v>
      </c>
      <c r="B9" s="5" t="s">
        <v>14</v>
      </c>
      <c r="C9" s="6"/>
      <c r="D9" s="16">
        <v>2085256.09</v>
      </c>
      <c r="E9" s="4">
        <v>0</v>
      </c>
      <c r="F9" s="4">
        <v>109750.31</v>
      </c>
      <c r="G9" s="4">
        <v>0</v>
      </c>
      <c r="H9" s="4">
        <v>576569.91</v>
      </c>
      <c r="I9" s="4">
        <v>0</v>
      </c>
      <c r="J9" s="33">
        <f t="shared" si="2"/>
        <v>2771576.31</v>
      </c>
      <c r="K9" s="33">
        <f t="shared" si="2"/>
        <v>0</v>
      </c>
      <c r="L9" s="34">
        <f t="shared" si="1"/>
        <v>0</v>
      </c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72" hidden="1" x14ac:dyDescent="0.35">
      <c r="A10" s="11" t="s">
        <v>30</v>
      </c>
      <c r="B10" s="5" t="s">
        <v>31</v>
      </c>
      <c r="C10" s="6"/>
      <c r="D10" s="16"/>
      <c r="E10" s="4"/>
      <c r="F10" s="4"/>
      <c r="G10" s="4"/>
      <c r="H10" s="4"/>
      <c r="I10" s="4"/>
      <c r="J10" s="33">
        <f t="shared" si="2"/>
        <v>0</v>
      </c>
      <c r="K10" s="33">
        <f t="shared" si="2"/>
        <v>0</v>
      </c>
      <c r="L10" s="34" t="e">
        <f t="shared" si="1"/>
        <v>#DIV/0!</v>
      </c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s="27" customFormat="1" ht="18" x14ac:dyDescent="0.35">
      <c r="A11" s="28">
        <v>2</v>
      </c>
      <c r="B11" s="23" t="s">
        <v>15</v>
      </c>
      <c r="C11" s="29"/>
      <c r="D11" s="24">
        <f t="shared" ref="D11:K11" si="3">D12+D13+D14+D15+D16</f>
        <v>1088240</v>
      </c>
      <c r="E11" s="24">
        <f t="shared" si="3"/>
        <v>271867.19999999995</v>
      </c>
      <c r="F11" s="24">
        <f t="shared" si="3"/>
        <v>57280</v>
      </c>
      <c r="G11" s="24">
        <f t="shared" si="3"/>
        <v>14308.800000000001</v>
      </c>
      <c r="H11" s="24">
        <f t="shared" si="3"/>
        <v>0</v>
      </c>
      <c r="I11" s="24">
        <f t="shared" si="3"/>
        <v>0</v>
      </c>
      <c r="J11" s="24">
        <f t="shared" si="3"/>
        <v>1145520</v>
      </c>
      <c r="K11" s="24">
        <f t="shared" si="3"/>
        <v>286176</v>
      </c>
      <c r="L11" s="25">
        <f>ROUND(K11/J11*100,1)</f>
        <v>25</v>
      </c>
      <c r="M11" s="26"/>
      <c r="N11" s="26"/>
      <c r="O11" s="26"/>
      <c r="P11" s="26"/>
      <c r="Q11" s="26"/>
      <c r="R11" s="26"/>
      <c r="S11" s="26"/>
      <c r="T11" s="26"/>
      <c r="U11" s="26"/>
      <c r="V11" s="26"/>
    </row>
    <row r="12" spans="1:22" s="27" customFormat="1" ht="108" hidden="1" x14ac:dyDescent="0.35">
      <c r="A12" s="30" t="s">
        <v>6</v>
      </c>
      <c r="B12" s="31" t="s">
        <v>19</v>
      </c>
      <c r="C12" s="29"/>
      <c r="D12" s="32"/>
      <c r="E12" s="32"/>
      <c r="F12" s="32"/>
      <c r="G12" s="32"/>
      <c r="H12" s="32"/>
      <c r="I12" s="32"/>
      <c r="J12" s="33">
        <f>D12+F12+H12</f>
        <v>0</v>
      </c>
      <c r="K12" s="33">
        <f t="shared" ref="K12" si="4">E12+G12+I12</f>
        <v>0</v>
      </c>
      <c r="L12" s="34" t="e">
        <f t="shared" si="1"/>
        <v>#DIV/0!</v>
      </c>
      <c r="M12" s="26"/>
      <c r="N12" s="26"/>
      <c r="O12" s="26"/>
      <c r="P12" s="26"/>
      <c r="Q12" s="26"/>
      <c r="R12" s="26"/>
      <c r="S12" s="26"/>
      <c r="T12" s="26"/>
      <c r="U12" s="26"/>
      <c r="V12" s="26"/>
    </row>
    <row r="13" spans="1:22" s="27" customFormat="1" ht="18" hidden="1" x14ac:dyDescent="0.35">
      <c r="A13" s="30"/>
      <c r="B13" s="31"/>
      <c r="C13" s="29"/>
      <c r="D13" s="32"/>
      <c r="E13" s="32"/>
      <c r="F13" s="32"/>
      <c r="G13" s="32"/>
      <c r="H13" s="32"/>
      <c r="I13" s="32"/>
      <c r="J13" s="33">
        <f>D13+F13+H13</f>
        <v>0</v>
      </c>
      <c r="K13" s="33">
        <f>E13+G13+I13</f>
        <v>0</v>
      </c>
      <c r="L13" s="34" t="e">
        <f t="shared" si="1"/>
        <v>#DIV/0!</v>
      </c>
      <c r="M13" s="26"/>
      <c r="N13" s="26"/>
      <c r="O13" s="26"/>
      <c r="P13" s="26"/>
      <c r="Q13" s="26"/>
      <c r="R13" s="26"/>
      <c r="S13" s="26"/>
      <c r="T13" s="26"/>
      <c r="U13" s="26"/>
      <c r="V13" s="26"/>
    </row>
    <row r="14" spans="1:22" s="27" customFormat="1" ht="104.4" x14ac:dyDescent="0.35">
      <c r="A14" s="30" t="s">
        <v>6</v>
      </c>
      <c r="B14" s="31" t="s">
        <v>36</v>
      </c>
      <c r="C14" s="29" t="s">
        <v>33</v>
      </c>
      <c r="D14" s="32">
        <v>362746.67</v>
      </c>
      <c r="E14" s="32">
        <v>90622.399999999994</v>
      </c>
      <c r="F14" s="32">
        <v>19093.330000000002</v>
      </c>
      <c r="G14" s="32">
        <v>4769.6000000000004</v>
      </c>
      <c r="H14" s="32">
        <v>0</v>
      </c>
      <c r="I14" s="32">
        <v>0</v>
      </c>
      <c r="J14" s="33">
        <f>D14+F14+H14</f>
        <v>381840</v>
      </c>
      <c r="K14" s="33">
        <f>E14+G14+I14</f>
        <v>95392</v>
      </c>
      <c r="L14" s="34">
        <f t="shared" si="1"/>
        <v>25</v>
      </c>
      <c r="M14" s="26"/>
      <c r="N14" s="26"/>
      <c r="O14" s="26"/>
      <c r="P14" s="26"/>
      <c r="Q14" s="26"/>
      <c r="R14" s="26"/>
      <c r="S14" s="26"/>
      <c r="T14" s="26"/>
      <c r="U14" s="26"/>
      <c r="V14" s="26"/>
    </row>
    <row r="15" spans="1:22" ht="90" x14ac:dyDescent="0.35">
      <c r="A15" s="11" t="s">
        <v>25</v>
      </c>
      <c r="B15" s="12" t="s">
        <v>37</v>
      </c>
      <c r="C15" s="10"/>
      <c r="D15" s="13">
        <v>362746.67</v>
      </c>
      <c r="E15" s="13">
        <v>90622.399999999994</v>
      </c>
      <c r="F15" s="13">
        <v>19093.330000000002</v>
      </c>
      <c r="G15" s="13">
        <v>4769.6000000000004</v>
      </c>
      <c r="H15" s="13">
        <v>0</v>
      </c>
      <c r="I15" s="13">
        <v>0</v>
      </c>
      <c r="J15" s="33">
        <f>D15+F15+H15</f>
        <v>381840</v>
      </c>
      <c r="K15" s="33">
        <f>E15+G15+I15</f>
        <v>95392</v>
      </c>
      <c r="L15" s="34">
        <f t="shared" si="1"/>
        <v>25</v>
      </c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90" x14ac:dyDescent="0.35">
      <c r="A16" s="11" t="s">
        <v>32</v>
      </c>
      <c r="B16" s="12" t="s">
        <v>38</v>
      </c>
      <c r="C16" s="10"/>
      <c r="D16" s="13">
        <v>362746.66</v>
      </c>
      <c r="E16" s="13">
        <v>90622.399999999994</v>
      </c>
      <c r="F16" s="13">
        <v>19093.34</v>
      </c>
      <c r="G16" s="13">
        <v>4769.6000000000004</v>
      </c>
      <c r="H16" s="13">
        <v>0</v>
      </c>
      <c r="I16" s="13">
        <v>0</v>
      </c>
      <c r="J16" s="33">
        <f>D16+F16+H16</f>
        <v>381840</v>
      </c>
      <c r="K16" s="33">
        <f>E16+G16+I16</f>
        <v>95392</v>
      </c>
      <c r="L16" s="34">
        <f t="shared" si="1"/>
        <v>25</v>
      </c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18" hidden="1" x14ac:dyDescent="0.35">
      <c r="A17" s="14">
        <v>3</v>
      </c>
      <c r="B17" s="15" t="s">
        <v>20</v>
      </c>
      <c r="C17" s="3"/>
      <c r="D17" s="20">
        <f t="shared" ref="D17:I17" si="5">D20+D18+D19</f>
        <v>0</v>
      </c>
      <c r="E17" s="20">
        <f t="shared" si="5"/>
        <v>0</v>
      </c>
      <c r="F17" s="20">
        <f t="shared" si="5"/>
        <v>0</v>
      </c>
      <c r="G17" s="20">
        <f t="shared" si="5"/>
        <v>0</v>
      </c>
      <c r="H17" s="20">
        <f>H20+H18+H19</f>
        <v>0</v>
      </c>
      <c r="I17" s="20">
        <f t="shared" si="5"/>
        <v>0</v>
      </c>
      <c r="J17" s="36">
        <f>J20+J18+J19</f>
        <v>0</v>
      </c>
      <c r="K17" s="51">
        <f>K20+K18+K19</f>
        <v>0</v>
      </c>
      <c r="L17" s="37" t="e">
        <f t="shared" ref="L17:L25" si="6">ROUND(K17/J17*100,1)</f>
        <v>#DIV/0!</v>
      </c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54" hidden="1" x14ac:dyDescent="0.35">
      <c r="A18" s="11" t="s">
        <v>18</v>
      </c>
      <c r="B18" s="12" t="s">
        <v>23</v>
      </c>
      <c r="C18" s="3" t="s">
        <v>24</v>
      </c>
      <c r="D18" s="13"/>
      <c r="E18" s="13"/>
      <c r="F18" s="13"/>
      <c r="G18" s="13"/>
      <c r="H18" s="13"/>
      <c r="I18" s="13"/>
      <c r="J18" s="33">
        <f t="shared" ref="J18:K20" si="7">D18+F18+H18</f>
        <v>0</v>
      </c>
      <c r="K18" s="33">
        <f t="shared" si="7"/>
        <v>0</v>
      </c>
      <c r="L18" s="34" t="e">
        <f t="shared" si="6"/>
        <v>#DIV/0!</v>
      </c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90" hidden="1" x14ac:dyDescent="0.35">
      <c r="A19" s="11" t="s">
        <v>22</v>
      </c>
      <c r="B19" s="12" t="s">
        <v>40</v>
      </c>
      <c r="C19" s="3" t="s">
        <v>41</v>
      </c>
      <c r="D19" s="13"/>
      <c r="E19" s="13"/>
      <c r="F19" s="13"/>
      <c r="G19" s="13"/>
      <c r="H19" s="13"/>
      <c r="I19" s="13"/>
      <c r="J19" s="33">
        <f t="shared" si="7"/>
        <v>0</v>
      </c>
      <c r="K19" s="33">
        <f t="shared" si="7"/>
        <v>0</v>
      </c>
      <c r="L19" s="34" t="e">
        <f t="shared" si="6"/>
        <v>#DIV/0!</v>
      </c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54" hidden="1" x14ac:dyDescent="0.35">
      <c r="A20" s="11" t="s">
        <v>39</v>
      </c>
      <c r="B20" s="12" t="s">
        <v>35</v>
      </c>
      <c r="C20" s="3" t="s">
        <v>21</v>
      </c>
      <c r="D20" s="13"/>
      <c r="E20" s="13"/>
      <c r="F20" s="13"/>
      <c r="G20" s="13"/>
      <c r="H20" s="13"/>
      <c r="I20" s="13"/>
      <c r="J20" s="33">
        <f t="shared" si="7"/>
        <v>0</v>
      </c>
      <c r="K20" s="33">
        <f t="shared" si="7"/>
        <v>0</v>
      </c>
      <c r="L20" s="34" t="e">
        <f>ROUND(K20/J20*100,1)</f>
        <v>#DIV/0!</v>
      </c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s="27" customFormat="1" ht="69.599999999999994" x14ac:dyDescent="0.35">
      <c r="A21" s="30">
        <v>3</v>
      </c>
      <c r="B21" s="35" t="s">
        <v>26</v>
      </c>
      <c r="C21" s="29" t="s">
        <v>28</v>
      </c>
      <c r="D21" s="36">
        <f>D22+D23+D24</f>
        <v>0</v>
      </c>
      <c r="E21" s="36">
        <f t="shared" ref="E21:I21" si="8">E22+E23+E24</f>
        <v>0</v>
      </c>
      <c r="F21" s="36">
        <f>F22+F23+F24</f>
        <v>0</v>
      </c>
      <c r="G21" s="36">
        <f t="shared" si="8"/>
        <v>0</v>
      </c>
      <c r="H21" s="36">
        <f>H22+H23+H24</f>
        <v>28699.530000000002</v>
      </c>
      <c r="I21" s="36">
        <f t="shared" si="8"/>
        <v>0</v>
      </c>
      <c r="J21" s="36">
        <f>J22+J23+J24</f>
        <v>28699.530000000002</v>
      </c>
      <c r="K21" s="36">
        <f>K22+K23+K24</f>
        <v>0</v>
      </c>
      <c r="L21" s="37">
        <f t="shared" si="6"/>
        <v>0</v>
      </c>
      <c r="M21" s="26"/>
      <c r="N21" s="26"/>
      <c r="O21" s="26"/>
      <c r="P21" s="26"/>
      <c r="Q21" s="26"/>
      <c r="R21" s="26"/>
      <c r="S21" s="26"/>
      <c r="T21" s="26"/>
      <c r="U21" s="26"/>
      <c r="V21" s="26"/>
    </row>
    <row r="22" spans="1:22" s="19" customFormat="1" ht="108" x14ac:dyDescent="0.35">
      <c r="A22" s="11" t="s">
        <v>18</v>
      </c>
      <c r="B22" s="12" t="s">
        <v>27</v>
      </c>
      <c r="C22" s="10"/>
      <c r="D22" s="13">
        <v>0</v>
      </c>
      <c r="E22" s="13">
        <v>0</v>
      </c>
      <c r="F22" s="13">
        <v>0</v>
      </c>
      <c r="G22" s="13">
        <v>0</v>
      </c>
      <c r="H22" s="13">
        <v>17104.330000000002</v>
      </c>
      <c r="I22" s="13">
        <v>0</v>
      </c>
      <c r="J22" s="33">
        <f t="shared" ref="J22:K24" si="9">D22+F22+H22</f>
        <v>17104.330000000002</v>
      </c>
      <c r="K22" s="33">
        <f t="shared" si="9"/>
        <v>0</v>
      </c>
      <c r="L22" s="34">
        <f t="shared" si="6"/>
        <v>0</v>
      </c>
      <c r="M22" s="18"/>
      <c r="N22" s="18"/>
      <c r="O22" s="18"/>
      <c r="P22" s="18"/>
      <c r="Q22" s="18"/>
      <c r="R22" s="18"/>
      <c r="S22" s="18"/>
      <c r="T22" s="18"/>
      <c r="U22" s="18"/>
      <c r="V22" s="18"/>
    </row>
    <row r="23" spans="1:22" s="19" customFormat="1" ht="72" x14ac:dyDescent="0.35">
      <c r="A23" s="11" t="s">
        <v>22</v>
      </c>
      <c r="B23" s="12" t="s">
        <v>29</v>
      </c>
      <c r="C23" s="10"/>
      <c r="D23" s="13">
        <v>0</v>
      </c>
      <c r="E23" s="13">
        <v>0</v>
      </c>
      <c r="F23" s="13">
        <v>0</v>
      </c>
      <c r="G23" s="13">
        <v>0</v>
      </c>
      <c r="H23" s="13">
        <v>11595.2</v>
      </c>
      <c r="I23" s="13">
        <v>0</v>
      </c>
      <c r="J23" s="33">
        <f t="shared" si="9"/>
        <v>11595.2</v>
      </c>
      <c r="K23" s="33">
        <f t="shared" si="9"/>
        <v>0</v>
      </c>
      <c r="L23" s="34">
        <f t="shared" si="6"/>
        <v>0</v>
      </c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spans="1:22" s="19" customFormat="1" ht="1.2" customHeight="1" x14ac:dyDescent="0.35">
      <c r="A24" s="11" t="s">
        <v>39</v>
      </c>
      <c r="B24" s="12" t="s">
        <v>34</v>
      </c>
      <c r="C24" s="10"/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33">
        <f t="shared" si="9"/>
        <v>0</v>
      </c>
      <c r="K24" s="33">
        <f t="shared" si="9"/>
        <v>0</v>
      </c>
      <c r="L24" s="34" t="e">
        <f t="shared" si="6"/>
        <v>#DIV/0!</v>
      </c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spans="1:22" s="27" customFormat="1" ht="18" x14ac:dyDescent="0.35">
      <c r="A25" s="38"/>
      <c r="B25" s="39" t="s">
        <v>8</v>
      </c>
      <c r="C25" s="38"/>
      <c r="D25" s="40">
        <f>D7+D11+D17+D21</f>
        <v>8039093.6399999997</v>
      </c>
      <c r="E25" s="40">
        <f>E7+E11+E17+E21</f>
        <v>271867.19999999995</v>
      </c>
      <c r="F25" s="40">
        <f>F7+F11+F17+F21</f>
        <v>423114.36</v>
      </c>
      <c r="G25" s="40">
        <f>G7+G11+G17+G21</f>
        <v>14308.800000000001</v>
      </c>
      <c r="H25" s="40">
        <f>H7+H11+H17+H21</f>
        <v>1950599.22</v>
      </c>
      <c r="I25" s="40">
        <f t="shared" ref="I25:K25" si="10">I7+I11+I17+I21</f>
        <v>0</v>
      </c>
      <c r="J25" s="24">
        <f t="shared" si="10"/>
        <v>10412807.219999999</v>
      </c>
      <c r="K25" s="24">
        <f t="shared" si="10"/>
        <v>286176</v>
      </c>
      <c r="L25" s="25">
        <f t="shared" si="6"/>
        <v>2.7</v>
      </c>
      <c r="M25" s="26"/>
      <c r="N25" s="26"/>
      <c r="O25" s="26"/>
      <c r="P25" s="26"/>
      <c r="Q25" s="26"/>
      <c r="R25" s="26"/>
      <c r="S25" s="26"/>
      <c r="T25" s="26"/>
      <c r="U25" s="26"/>
      <c r="V25" s="26"/>
    </row>
    <row r="26" spans="1:22" ht="18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8" x14ac:dyDescent="0.35">
      <c r="A27" s="1"/>
      <c r="B27" s="1"/>
      <c r="C27" s="1"/>
      <c r="D27" s="17"/>
      <c r="E27" s="17"/>
      <c r="F27" s="17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8" x14ac:dyDescent="0.35">
      <c r="A28" s="1"/>
      <c r="B28" s="1"/>
      <c r="C28" s="1"/>
      <c r="D28" s="17"/>
      <c r="E28" s="17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8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8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8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8" x14ac:dyDescent="0.35">
      <c r="A32" s="1"/>
      <c r="B32" s="1"/>
      <c r="C32" s="1"/>
      <c r="D32" s="17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8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8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8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18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8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18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8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18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8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</sheetData>
  <mergeCells count="8">
    <mergeCell ref="A2:K2"/>
    <mergeCell ref="J5:L5"/>
    <mergeCell ref="D5:E5"/>
    <mergeCell ref="F5:G5"/>
    <mergeCell ref="H5:I5"/>
    <mergeCell ref="A5:A6"/>
    <mergeCell ref="B5:B6"/>
    <mergeCell ref="C5:C6"/>
  </mergeCells>
  <printOptions horizontalCentered="1"/>
  <pageMargins left="0.11811023622047245" right="0.11811023622047245" top="0.55118110236220474" bottom="0.15748031496062992" header="0.11811023622047245" footer="0.11811023622047245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ФУ администрации г.Бородино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Мильчакова Лариса Михайловна</dc:creator>
  <cp:lastModifiedBy>Сотрудник</cp:lastModifiedBy>
  <cp:lastPrinted>2024-02-02T04:33:32Z</cp:lastPrinted>
  <dcterms:created xsi:type="dcterms:W3CDTF">2019-06-28T04:17:27Z</dcterms:created>
  <dcterms:modified xsi:type="dcterms:W3CDTF">2024-04-15T08:52:44Z</dcterms:modified>
</cp:coreProperties>
</file>