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Лист1!$F$1:$F$247</definedName>
    <definedName name="_xlnm.Print_Area" localSheetId="0">Лист1!$A$1:$E$73</definedName>
  </definedNames>
  <calcPr calcId="145621"/>
</workbook>
</file>

<file path=xl/calcChain.xml><?xml version="1.0" encoding="utf-8"?>
<calcChain xmlns="http://schemas.openxmlformats.org/spreadsheetml/2006/main">
  <c r="D20" i="1" l="1"/>
  <c r="C20" i="1"/>
  <c r="E63" i="1" l="1"/>
  <c r="E62" i="1"/>
  <c r="E61" i="1"/>
  <c r="E60" i="1"/>
  <c r="E58" i="1"/>
  <c r="E57" i="1"/>
  <c r="E56" i="1"/>
  <c r="E55" i="1"/>
  <c r="E54" i="1"/>
  <c r="E53" i="1"/>
  <c r="E52" i="1"/>
  <c r="E51" i="1"/>
  <c r="E49" i="1"/>
  <c r="E48" i="1"/>
  <c r="E47" i="1"/>
  <c r="E46" i="1"/>
  <c r="E45" i="1"/>
  <c r="E44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72" i="1"/>
  <c r="E71" i="1"/>
  <c r="E70" i="1"/>
  <c r="E69" i="1"/>
  <c r="E68" i="1"/>
  <c r="E67" i="1"/>
  <c r="E66" i="1"/>
  <c r="E65" i="1"/>
  <c r="C50" i="1" l="1"/>
  <c r="E50" i="1" s="1"/>
  <c r="C59" i="1"/>
  <c r="E59" i="1" s="1"/>
  <c r="D64" i="1" l="1"/>
  <c r="C64" i="1"/>
  <c r="D43" i="1"/>
  <c r="C43" i="1"/>
  <c r="E20" i="1"/>
  <c r="D16" i="1"/>
  <c r="C16" i="1"/>
  <c r="E16" i="1" l="1"/>
  <c r="E43" i="1"/>
  <c r="E64" i="1"/>
  <c r="D73" i="1"/>
  <c r="C73" i="1"/>
  <c r="E73" i="1" l="1"/>
</calcChain>
</file>

<file path=xl/sharedStrings.xml><?xml version="1.0" encoding="utf-8"?>
<sst xmlns="http://schemas.openxmlformats.org/spreadsheetml/2006/main" count="121" uniqueCount="121">
  <si>
    <t>№ п/п</t>
  </si>
  <si>
    <t>Наименование межбюджетных трансфертов</t>
  </si>
  <si>
    <t>Дотации</t>
  </si>
  <si>
    <t>1.1.</t>
  </si>
  <si>
    <t>Субсидии</t>
  </si>
  <si>
    <t>руб.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</si>
  <si>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</si>
  <si>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</si>
  <si>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</si>
  <si>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</si>
  <si>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</si>
  <si>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</si>
  <si>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</si>
  <si>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</si>
  <si>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</si>
  <si>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</si>
  <si>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</si>
  <si>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</si>
  <si>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</si>
  <si>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</si>
  <si>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</si>
  <si>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</si>
  <si>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</si>
  <si>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</si>
  <si>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</si>
  <si>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</si>
  <si>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</si>
  <si>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</si>
  <si>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</si>
  <si>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</si>
  <si>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</si>
  <si>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</si>
  <si>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</si>
  <si>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</si>
  <si>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</si>
  <si>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</si>
  <si>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</si>
  <si>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</si>
  <si>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</si>
  <si>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</si>
  <si>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</si>
  <si>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</si>
  <si>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</si>
  <si>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</si>
  <si>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</si>
  <si>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</si>
  <si>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</si>
  <si>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</si>
  <si>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</si>
  <si>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</si>
  <si>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</si>
  <si>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</si>
  <si>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</si>
  <si>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</si>
  <si>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</si>
  <si>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</si>
  <si>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</si>
  <si>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</si>
  <si>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</si>
  <si>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</si>
  <si>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</si>
  <si>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</si>
  <si>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</si>
  <si>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</si>
  <si>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</si>
  <si>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</si>
  <si>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</si>
  <si>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</si>
  <si>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</si>
  <si>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</si>
  <si>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</si>
  <si>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</si>
  <si>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</si>
  <si>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</si>
  <si>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</si>
  <si>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</si>
  <si>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</si>
  <si>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</si>
  <si>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</si>
  <si>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</si>
  <si>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</si>
  <si>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</si>
  <si>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</si>
  <si>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</si>
  <si>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</si>
  <si>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</si>
  <si>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</si>
  <si>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</si>
  <si>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</si>
  <si>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</si>
  <si>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</si>
  <si>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4.6.</t>
  </si>
  <si>
    <t xml:space="preserve"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</si>
  <si>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2.17.</t>
  </si>
  <si>
    <t xml:space="preserve">Субсидии бюджетам муниципальных образований на развитие детско-юношеского спорта </t>
  </si>
  <si>
    <t>Выполнение требований федеральных стандартов спортивной подготовки</t>
  </si>
  <si>
    <t>2.18.</t>
  </si>
  <si>
    <t>4.7.</t>
  </si>
  <si>
    <t xml:space="preserve">Иные межбюджетные трансферты бюджетам муниципальных образований за содействие развитию налогового потенциала </t>
  </si>
  <si>
    <t>2.19.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</si>
  <si>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</si>
  <si>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4.8.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</si>
  <si>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</t>
  </si>
  <si>
    <t>2.20.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</si>
  <si>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</si>
  <si>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2.21.</t>
  </si>
  <si>
    <t xml:space="preserve">Субсидии бюджетам муниципальных образований края на проведение мероприятий по обеспечению антитеррористической защищенности объектов образования </t>
  </si>
  <si>
    <t>2.22.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</si>
  <si>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</si>
  <si>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2.23.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</si>
  <si>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</si>
  <si>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</si>
  <si>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2.24.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</si>
  <si>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</si>
  <si>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Приложение №10</t>
  </si>
  <si>
    <t>к Решению Бородинского городского Совета</t>
  </si>
  <si>
    <t>% исполнения</t>
  </si>
  <si>
    <t>Исполнение по межбюджетным трансфертам бюджета города Бородино за 2022 год</t>
  </si>
  <si>
    <t>Исполнено</t>
  </si>
  <si>
    <t>Ассигнования на 2022 год</t>
  </si>
  <si>
    <t>депутатов от 23.06.2023 № 25-229р    "Об исполнении бюджета города Бородино за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</si>
</sst>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2" fillId="0" borderId="0" xfId="1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7"/>
  <sheetViews>
    <sheetView tabSelected="1" view="pageBreakPreview" zoomScale="90" zoomScaleNormal="90" zoomScaleSheetLayoutView="90" workbookViewId="0">
      <selection activeCell="C9" sqref="C9:E9"/>
    </sheetView>
  </sheetViews>
  <sheetFormatPr defaultColWidth="9.140625" defaultRowHeight="15.75" x14ac:dyDescent="0.25"/>
  <cols>
    <col min="1" max="1" width="9.140625" style="14"/>
    <col min="2" max="2" width="65.28515625" style="4" customWidth="1"/>
    <col min="3" max="3" width="17.7109375" style="3" customWidth="1"/>
    <col min="4" max="4" width="18.140625" style="3" customWidth="1"/>
    <col min="5" max="5" width="18.85546875" style="3" customWidth="1"/>
    <col min="6" max="6" width="12.140625" style="20" bestFit="1" customWidth="1"/>
    <col min="7" max="16384" width="9.140625" style="3"/>
  </cols>
  <sheetData>
    <row r="1" spans="1:142" ht="1.1499999999999999" customHeight="1" x14ac:dyDescent="0.25"/>
    <row r="2" spans="1:142" ht="16.899999999999999" hidden="1" customHeight="1" x14ac:dyDescent="0.25">
      <c r="C2" s="43"/>
      <c r="D2" s="43"/>
      <c r="E2" s="43"/>
    </row>
    <row r="3" spans="1:142" ht="19.899999999999999" hidden="1" customHeight="1" x14ac:dyDescent="0.25">
      <c r="C3" s="43"/>
      <c r="D3" s="43"/>
      <c r="E3" s="43"/>
    </row>
    <row r="4" spans="1:142" ht="36" hidden="1" customHeight="1" x14ac:dyDescent="0.25">
      <c r="C4" s="43"/>
      <c r="D4" s="43"/>
      <c r="E4" s="43"/>
    </row>
    <row r="5" spans="1:142" ht="19.899999999999999" hidden="1" customHeight="1" x14ac:dyDescent="0.25">
      <c r="C5" s="43"/>
      <c r="D5" s="43"/>
      <c r="E5" s="43"/>
    </row>
    <row r="6" spans="1:142" ht="21.6" hidden="1" customHeight="1" x14ac:dyDescent="0.25">
      <c r="C6" s="43"/>
      <c r="D6" s="43"/>
      <c r="E6" s="43"/>
    </row>
    <row r="7" spans="1:142" x14ac:dyDescent="0.25">
      <c r="C7" s="44" t="s">
        <v>114</v>
      </c>
      <c r="D7" s="44"/>
      <c r="E7" s="44"/>
      <c r="F7" s="21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</row>
    <row r="8" spans="1:142" x14ac:dyDescent="0.25">
      <c r="C8" s="47" t="s">
        <v>115</v>
      </c>
      <c r="D8" s="47"/>
      <c r="E8" s="47"/>
      <c r="F8" s="22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</row>
    <row r="9" spans="1:142" ht="32.25" customHeight="1" x14ac:dyDescent="0.25">
      <c r="C9" s="48" t="s">
        <v>120</v>
      </c>
      <c r="D9" s="48"/>
      <c r="E9" s="48"/>
      <c r="F9" s="22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</row>
    <row r="10" spans="1:142" x14ac:dyDescent="0.25">
      <c r="C10" s="44"/>
      <c r="D10" s="44"/>
      <c r="E10" s="44"/>
      <c r="F10" s="21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</row>
    <row r="11" spans="1:142" x14ac:dyDescent="0.25">
      <c r="C11" s="44"/>
      <c r="D11" s="44"/>
      <c r="E11" s="44"/>
      <c r="F11" s="21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</row>
    <row r="12" spans="1:142" x14ac:dyDescent="0.25">
      <c r="C12" s="11"/>
      <c r="D12" s="11"/>
      <c r="E12" s="11"/>
      <c r="F12" s="21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</row>
    <row r="13" spans="1:142" x14ac:dyDescent="0.25">
      <c r="A13" s="45" t="s">
        <v>117</v>
      </c>
      <c r="B13" s="46"/>
      <c r="C13" s="46"/>
      <c r="D13" s="46"/>
      <c r="E13" s="46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</row>
    <row r="14" spans="1:142" x14ac:dyDescent="0.25">
      <c r="E14" s="6" t="s">
        <v>5</v>
      </c>
      <c r="F14" s="2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</row>
    <row r="15" spans="1:142" ht="31.5" x14ac:dyDescent="0.25">
      <c r="A15" s="1" t="s">
        <v>0</v>
      </c>
      <c r="B15" s="12" t="s">
        <v>1</v>
      </c>
      <c r="C15" s="1" t="s">
        <v>119</v>
      </c>
      <c r="D15" s="1" t="s">
        <v>118</v>
      </c>
      <c r="E15" s="1" t="s">
        <v>116</v>
      </c>
      <c r="F15" s="23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</row>
    <row r="16" spans="1:142" s="42" customFormat="1" x14ac:dyDescent="0.25">
      <c r="A16" s="37">
        <v>1</v>
      </c>
      <c r="B16" s="38" t="s">
        <v>2</v>
      </c>
      <c r="C16" s="39">
        <f>SUM(C17:C19)</f>
        <v>188937200</v>
      </c>
      <c r="D16" s="39">
        <f t="shared" ref="D16" si="0">SUM(D17:D19)</f>
        <v>188937200</v>
      </c>
      <c r="E16" s="40">
        <f t="shared" ref="E16:E19" si="1">D16/C16*100</f>
        <v>100</v>
      </c>
      <c r="F16" s="41"/>
    </row>
    <row r="17" spans="1:142" ht="47.25" x14ac:dyDescent="0.25">
      <c r="A17" s="7" t="s">
        <v>3</v>
      </c>
      <c r="B17" s="2" t="s">
        <v>31</v>
      </c>
      <c r="C17" s="16">
        <v>36989400</v>
      </c>
      <c r="D17" s="16">
        <v>36989400</v>
      </c>
      <c r="E17" s="15">
        <f t="shared" si="1"/>
        <v>100</v>
      </c>
      <c r="F17" s="2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</row>
    <row r="18" spans="1:142" ht="31.5" x14ac:dyDescent="0.25">
      <c r="A18" s="7" t="s">
        <v>10</v>
      </c>
      <c r="B18" s="2" t="s">
        <v>11</v>
      </c>
      <c r="C18" s="8">
        <v>123359200</v>
      </c>
      <c r="D18" s="8">
        <v>123359200</v>
      </c>
      <c r="E18" s="15">
        <f t="shared" si="1"/>
        <v>100</v>
      </c>
      <c r="F18" s="23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</row>
    <row r="19" spans="1:142" ht="94.5" x14ac:dyDescent="0.25">
      <c r="A19" s="7" t="s">
        <v>46</v>
      </c>
      <c r="B19" s="2" t="s">
        <v>47</v>
      </c>
      <c r="C19" s="15">
        <v>28588600</v>
      </c>
      <c r="D19" s="15">
        <v>28588600</v>
      </c>
      <c r="E19" s="15">
        <f t="shared" si="1"/>
        <v>100</v>
      </c>
      <c r="F19" s="23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</row>
    <row r="20" spans="1:142" s="33" customFormat="1" x14ac:dyDescent="0.25">
      <c r="A20" s="28">
        <v>2</v>
      </c>
      <c r="B20" s="29" t="s">
        <v>4</v>
      </c>
      <c r="C20" s="35">
        <f>C21+C22+C23+C24+C25+C26+C27+C29+C30+C31+C32+C33+C34+C35+C36+C37+C38+C39+C40+C41+C42+C28</f>
        <v>210160487.78999999</v>
      </c>
      <c r="D20" s="35">
        <f>D21+D22+D23+D24+D25+D26+D27+D29+D30+D31+D32+D33+D34+D35+D36+D37+D38+D39+D40+D41+D42+D28</f>
        <v>207209821.13999999</v>
      </c>
      <c r="E20" s="31">
        <f t="shared" ref="E20:E42" si="2">D20/C20*100</f>
        <v>98.595993623240716</v>
      </c>
      <c r="F20" s="36"/>
    </row>
    <row r="21" spans="1:142" ht="47.25" x14ac:dyDescent="0.25">
      <c r="A21" s="7" t="s">
        <v>12</v>
      </c>
      <c r="B21" s="17" t="s">
        <v>58</v>
      </c>
      <c r="C21" s="15">
        <v>865000</v>
      </c>
      <c r="D21" s="15">
        <v>0</v>
      </c>
      <c r="E21" s="15">
        <f t="shared" si="2"/>
        <v>0</v>
      </c>
      <c r="F21" s="23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</row>
    <row r="22" spans="1:142" ht="47.25" x14ac:dyDescent="0.25">
      <c r="A22" s="7" t="s">
        <v>13</v>
      </c>
      <c r="B22" s="17" t="s">
        <v>59</v>
      </c>
      <c r="C22" s="18">
        <v>40700</v>
      </c>
      <c r="D22" s="15">
        <v>40700</v>
      </c>
      <c r="E22" s="15">
        <f t="shared" si="2"/>
        <v>100</v>
      </c>
      <c r="F22" s="2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</row>
    <row r="23" spans="1:142" ht="63" x14ac:dyDescent="0.25">
      <c r="A23" s="7" t="s">
        <v>14</v>
      </c>
      <c r="B23" s="17" t="s">
        <v>60</v>
      </c>
      <c r="C23" s="15">
        <v>20000</v>
      </c>
      <c r="D23" s="15">
        <v>20000</v>
      </c>
      <c r="E23" s="15">
        <f t="shared" si="2"/>
        <v>100</v>
      </c>
      <c r="F23" s="23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</row>
    <row r="24" spans="1:142" ht="47.25" x14ac:dyDescent="0.25">
      <c r="A24" s="7" t="s">
        <v>6</v>
      </c>
      <c r="B24" s="17" t="s">
        <v>61</v>
      </c>
      <c r="C24" s="18">
        <v>42100</v>
      </c>
      <c r="D24" s="15">
        <v>42100</v>
      </c>
      <c r="E24" s="15">
        <f t="shared" si="2"/>
        <v>100</v>
      </c>
      <c r="F24" s="2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</row>
    <row r="25" spans="1:142" ht="47.25" x14ac:dyDescent="0.25">
      <c r="A25" s="7" t="s">
        <v>7</v>
      </c>
      <c r="B25" s="17" t="s">
        <v>62</v>
      </c>
      <c r="C25" s="18">
        <v>230256</v>
      </c>
      <c r="D25" s="15">
        <v>230256</v>
      </c>
      <c r="E25" s="15">
        <f t="shared" si="2"/>
        <v>100</v>
      </c>
      <c r="F25" s="23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</row>
    <row r="26" spans="1:142" ht="31.5" x14ac:dyDescent="0.25">
      <c r="A26" s="7" t="s">
        <v>8</v>
      </c>
      <c r="B26" s="19" t="s">
        <v>63</v>
      </c>
      <c r="C26" s="18">
        <v>345200</v>
      </c>
      <c r="D26" s="15">
        <v>345200</v>
      </c>
      <c r="E26" s="15">
        <f t="shared" si="2"/>
        <v>100</v>
      </c>
      <c r="F26" s="23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</row>
    <row r="27" spans="1:142" ht="47.25" x14ac:dyDescent="0.25">
      <c r="A27" s="7" t="s">
        <v>9</v>
      </c>
      <c r="B27" s="17" t="s">
        <v>64</v>
      </c>
      <c r="C27" s="18">
        <v>7524744.9800000004</v>
      </c>
      <c r="D27" s="15">
        <v>7524744.9800000004</v>
      </c>
      <c r="E27" s="15">
        <f t="shared" si="2"/>
        <v>100</v>
      </c>
      <c r="F27" s="2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</row>
    <row r="28" spans="1:142" ht="173.25" x14ac:dyDescent="0.25">
      <c r="A28" s="7" t="s">
        <v>32</v>
      </c>
      <c r="B28" s="17" t="s">
        <v>65</v>
      </c>
      <c r="C28" s="18">
        <v>547200</v>
      </c>
      <c r="D28" s="15">
        <v>217599.09</v>
      </c>
      <c r="E28" s="15">
        <f t="shared" si="2"/>
        <v>39.765915570175437</v>
      </c>
      <c r="F28" s="2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</row>
    <row r="29" spans="1:142" ht="47.25" x14ac:dyDescent="0.25">
      <c r="A29" s="7" t="s">
        <v>33</v>
      </c>
      <c r="B29" s="17" t="s">
        <v>66</v>
      </c>
      <c r="C29" s="18">
        <v>1275000</v>
      </c>
      <c r="D29" s="15">
        <v>1275000</v>
      </c>
      <c r="E29" s="15">
        <f t="shared" si="2"/>
        <v>100</v>
      </c>
      <c r="F29" s="2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</row>
    <row r="30" spans="1:142" ht="126" x14ac:dyDescent="0.25">
      <c r="A30" s="7" t="s">
        <v>34</v>
      </c>
      <c r="B30" s="17" t="s">
        <v>37</v>
      </c>
      <c r="C30" s="18">
        <v>10470100</v>
      </c>
      <c r="D30" s="15">
        <v>10301239.66</v>
      </c>
      <c r="E30" s="15">
        <f t="shared" si="2"/>
        <v>98.387213684683047</v>
      </c>
      <c r="F30" s="23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</row>
    <row r="31" spans="1:142" ht="63" x14ac:dyDescent="0.25">
      <c r="A31" s="7" t="s">
        <v>49</v>
      </c>
      <c r="B31" s="17" t="s">
        <v>78</v>
      </c>
      <c r="C31" s="18">
        <v>327400</v>
      </c>
      <c r="D31" s="15">
        <v>327400</v>
      </c>
      <c r="E31" s="15">
        <f t="shared" si="2"/>
        <v>100</v>
      </c>
      <c r="F31" s="23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</row>
    <row r="32" spans="1:142" ht="47.25" x14ac:dyDescent="0.25">
      <c r="A32" s="7" t="s">
        <v>79</v>
      </c>
      <c r="B32" s="17" t="s">
        <v>67</v>
      </c>
      <c r="C32" s="18">
        <v>162214700</v>
      </c>
      <c r="D32" s="15">
        <v>160987936.93000001</v>
      </c>
      <c r="E32" s="15">
        <f t="shared" si="2"/>
        <v>99.243741122105462</v>
      </c>
      <c r="F32" s="2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</row>
    <row r="33" spans="1:142" ht="78.75" x14ac:dyDescent="0.25">
      <c r="A33" s="7" t="s">
        <v>87</v>
      </c>
      <c r="B33" s="17" t="s">
        <v>88</v>
      </c>
      <c r="C33" s="18">
        <v>2081800</v>
      </c>
      <c r="D33" s="15">
        <v>2081800</v>
      </c>
      <c r="E33" s="15">
        <f t="shared" si="2"/>
        <v>100</v>
      </c>
      <c r="F33" s="23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</row>
    <row r="34" spans="1:142" ht="63" x14ac:dyDescent="0.25">
      <c r="A34" s="7" t="s">
        <v>89</v>
      </c>
      <c r="B34" s="17" t="s">
        <v>90</v>
      </c>
      <c r="C34" s="18">
        <v>10127400</v>
      </c>
      <c r="D34" s="15">
        <v>10123738.619999999</v>
      </c>
      <c r="E34" s="15">
        <f t="shared" si="2"/>
        <v>99.963846791871546</v>
      </c>
      <c r="F34" s="2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</row>
    <row r="35" spans="1:142" ht="31.5" x14ac:dyDescent="0.25">
      <c r="A35" s="7" t="s">
        <v>93</v>
      </c>
      <c r="B35" s="17" t="s">
        <v>95</v>
      </c>
      <c r="C35" s="18">
        <v>1579800</v>
      </c>
      <c r="D35" s="15">
        <v>1579799.97</v>
      </c>
      <c r="E35" s="15">
        <f t="shared" si="2"/>
        <v>99.99999810102544</v>
      </c>
      <c r="F35" s="23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</row>
    <row r="36" spans="1:142" ht="31.5" x14ac:dyDescent="0.25">
      <c r="A36" s="7" t="s">
        <v>96</v>
      </c>
      <c r="B36" s="17" t="s">
        <v>94</v>
      </c>
      <c r="C36" s="18">
        <v>479300</v>
      </c>
      <c r="D36" s="15">
        <v>268117.17</v>
      </c>
      <c r="E36" s="15">
        <f t="shared" si="2"/>
        <v>55.939321927811392</v>
      </c>
      <c r="F36" s="23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</row>
    <row r="37" spans="1:142" ht="78.75" x14ac:dyDescent="0.25">
      <c r="A37" s="7" t="s">
        <v>99</v>
      </c>
      <c r="B37" s="17" t="s">
        <v>102</v>
      </c>
      <c r="C37" s="18">
        <v>75200</v>
      </c>
      <c r="D37" s="15">
        <v>75200</v>
      </c>
      <c r="E37" s="15">
        <f t="shared" si="2"/>
        <v>100</v>
      </c>
      <c r="F37" s="23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</row>
    <row r="38" spans="1:142" ht="78.75" x14ac:dyDescent="0.25">
      <c r="A38" s="7" t="s">
        <v>103</v>
      </c>
      <c r="B38" s="17" t="s">
        <v>104</v>
      </c>
      <c r="C38" s="18">
        <v>374480.09</v>
      </c>
      <c r="D38" s="15">
        <v>269325</v>
      </c>
      <c r="E38" s="15">
        <f t="shared" si="2"/>
        <v>71.919711405751897</v>
      </c>
      <c r="F38" s="23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</row>
    <row r="39" spans="1:142" ht="47.25" x14ac:dyDescent="0.25">
      <c r="A39" s="7" t="s">
        <v>105</v>
      </c>
      <c r="B39" s="17" t="s">
        <v>106</v>
      </c>
      <c r="C39" s="18">
        <v>500180.8</v>
      </c>
      <c r="D39" s="15">
        <v>500180.8</v>
      </c>
      <c r="E39" s="15">
        <f t="shared" si="2"/>
        <v>100</v>
      </c>
      <c r="F39" s="23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</row>
    <row r="40" spans="1:142" ht="47.25" x14ac:dyDescent="0.25">
      <c r="A40" s="7" t="s">
        <v>107</v>
      </c>
      <c r="B40" s="17" t="s">
        <v>108</v>
      </c>
      <c r="C40" s="18">
        <v>793936</v>
      </c>
      <c r="D40" s="15">
        <v>753493</v>
      </c>
      <c r="E40" s="15">
        <f t="shared" si="2"/>
        <v>94.906012575320929</v>
      </c>
      <c r="F40" s="2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</row>
    <row r="41" spans="1:142" ht="63" x14ac:dyDescent="0.25">
      <c r="A41" s="7" t="s">
        <v>109</v>
      </c>
      <c r="B41" s="17" t="s">
        <v>110</v>
      </c>
      <c r="C41" s="18">
        <v>3904089.92</v>
      </c>
      <c r="D41" s="15">
        <v>3904089.92</v>
      </c>
      <c r="E41" s="15">
        <f t="shared" si="2"/>
        <v>100</v>
      </c>
      <c r="F41" s="23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</row>
    <row r="42" spans="1:142" ht="94.5" x14ac:dyDescent="0.25">
      <c r="A42" s="7" t="s">
        <v>112</v>
      </c>
      <c r="B42" s="17" t="s">
        <v>100</v>
      </c>
      <c r="C42" s="18">
        <v>6341900</v>
      </c>
      <c r="D42" s="15">
        <v>6341900</v>
      </c>
      <c r="E42" s="15">
        <f t="shared" si="2"/>
        <v>100</v>
      </c>
      <c r="F42" s="23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</row>
    <row r="43" spans="1:142" s="33" customFormat="1" x14ac:dyDescent="0.25">
      <c r="A43" s="28">
        <v>3</v>
      </c>
      <c r="B43" s="34" t="s">
        <v>48</v>
      </c>
      <c r="C43" s="35">
        <f>SUM(C44:C63)</f>
        <v>288740097.37</v>
      </c>
      <c r="D43" s="35">
        <f>SUM(D44:D63)</f>
        <v>281729658.51999998</v>
      </c>
      <c r="E43" s="31">
        <f t="shared" ref="E43:E63" si="3">D43/C43*100</f>
        <v>97.57205912380897</v>
      </c>
      <c r="F43" s="36"/>
    </row>
    <row r="44" spans="1:142" s="10" customFormat="1" ht="141.75" x14ac:dyDescent="0.25">
      <c r="A44" s="13" t="s">
        <v>28</v>
      </c>
      <c r="B44" s="17" t="s">
        <v>45</v>
      </c>
      <c r="C44" s="15">
        <v>28500</v>
      </c>
      <c r="D44" s="15">
        <v>28500</v>
      </c>
      <c r="E44" s="15">
        <f t="shared" si="3"/>
        <v>100</v>
      </c>
      <c r="F44" s="24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</row>
    <row r="45" spans="1:142" ht="78.75" x14ac:dyDescent="0.25">
      <c r="A45" s="7" t="s">
        <v>27</v>
      </c>
      <c r="B45" s="17" t="s">
        <v>41</v>
      </c>
      <c r="C45" s="15">
        <v>48480</v>
      </c>
      <c r="D45" s="15">
        <v>48480</v>
      </c>
      <c r="E45" s="15">
        <f t="shared" si="3"/>
        <v>100</v>
      </c>
      <c r="F45" s="2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</row>
    <row r="46" spans="1:142" ht="63" x14ac:dyDescent="0.25">
      <c r="A46" s="7" t="s">
        <v>29</v>
      </c>
      <c r="B46" s="19" t="s">
        <v>50</v>
      </c>
      <c r="C46" s="15">
        <v>49100</v>
      </c>
      <c r="D46" s="15">
        <v>27540</v>
      </c>
      <c r="E46" s="15">
        <f t="shared" si="3"/>
        <v>56.08961303462322</v>
      </c>
      <c r="F46" s="2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</row>
    <row r="47" spans="1:142" s="5" customFormat="1" ht="94.5" x14ac:dyDescent="0.25">
      <c r="A47" s="7" t="s">
        <v>26</v>
      </c>
      <c r="B47" s="17" t="s">
        <v>42</v>
      </c>
      <c r="C47" s="15">
        <v>100300</v>
      </c>
      <c r="D47" s="15">
        <v>93802.63</v>
      </c>
      <c r="E47" s="15">
        <f t="shared" si="3"/>
        <v>93.522063808574288</v>
      </c>
      <c r="F47" s="25"/>
    </row>
    <row r="48" spans="1:142" ht="63" x14ac:dyDescent="0.25">
      <c r="A48" s="1" t="s">
        <v>24</v>
      </c>
      <c r="B48" s="17" t="s">
        <v>68</v>
      </c>
      <c r="C48" s="15">
        <v>143700</v>
      </c>
      <c r="D48" s="15">
        <v>130550</v>
      </c>
      <c r="E48" s="15">
        <f t="shared" si="3"/>
        <v>90.848990953375079</v>
      </c>
      <c r="F48" s="2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</row>
    <row r="49" spans="1:142" ht="141.75" x14ac:dyDescent="0.25">
      <c r="A49" s="1" t="s">
        <v>23</v>
      </c>
      <c r="B49" s="17" t="s">
        <v>39</v>
      </c>
      <c r="C49" s="15">
        <v>240020</v>
      </c>
      <c r="D49" s="15">
        <v>235402.41</v>
      </c>
      <c r="E49" s="15">
        <f t="shared" si="3"/>
        <v>98.076164486292811</v>
      </c>
      <c r="F49" s="26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</row>
    <row r="50" spans="1:142" ht="78.75" x14ac:dyDescent="0.25">
      <c r="A50" s="1" t="s">
        <v>25</v>
      </c>
      <c r="B50" s="17" t="s">
        <v>43</v>
      </c>
      <c r="C50" s="15">
        <f>543473+64100</f>
        <v>607573</v>
      </c>
      <c r="D50" s="15">
        <v>607523</v>
      </c>
      <c r="E50" s="15">
        <f t="shared" si="3"/>
        <v>99.991770536215398</v>
      </c>
      <c r="F50" s="2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</row>
    <row r="51" spans="1:142" ht="78.75" x14ac:dyDescent="0.25">
      <c r="A51" s="1" t="s">
        <v>22</v>
      </c>
      <c r="B51" s="17" t="s">
        <v>40</v>
      </c>
      <c r="C51" s="15">
        <v>831000</v>
      </c>
      <c r="D51" s="15">
        <v>824553.63</v>
      </c>
      <c r="E51" s="15">
        <f t="shared" si="3"/>
        <v>99.22426353790614</v>
      </c>
      <c r="F51" s="26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</row>
    <row r="52" spans="1:142" ht="78.75" x14ac:dyDescent="0.25">
      <c r="A52" s="1" t="s">
        <v>21</v>
      </c>
      <c r="B52" s="17" t="s">
        <v>69</v>
      </c>
      <c r="C52" s="15">
        <v>836000</v>
      </c>
      <c r="D52" s="15">
        <v>830281.4</v>
      </c>
      <c r="E52" s="15">
        <f t="shared" si="3"/>
        <v>99.315956937799044</v>
      </c>
      <c r="F52" s="26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</row>
    <row r="53" spans="1:142" ht="63" x14ac:dyDescent="0.25">
      <c r="A53" s="1" t="s">
        <v>20</v>
      </c>
      <c r="B53" s="17" t="s">
        <v>70</v>
      </c>
      <c r="C53" s="15">
        <v>2078160</v>
      </c>
      <c r="D53" s="15">
        <v>1843740.03</v>
      </c>
      <c r="E53" s="15">
        <f t="shared" si="3"/>
        <v>88.719830523155096</v>
      </c>
      <c r="F53" s="26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</row>
    <row r="54" spans="1:142" ht="63" x14ac:dyDescent="0.25">
      <c r="A54" s="1" t="s">
        <v>19</v>
      </c>
      <c r="B54" s="17" t="s">
        <v>71</v>
      </c>
      <c r="C54" s="15">
        <v>2303551.2999999998</v>
      </c>
      <c r="D54" s="15">
        <v>2294044.69</v>
      </c>
      <c r="E54" s="15">
        <f t="shared" si="3"/>
        <v>99.587306347377634</v>
      </c>
      <c r="F54" s="26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</row>
    <row r="55" spans="1:142" ht="94.5" x14ac:dyDescent="0.25">
      <c r="A55" s="1" t="s">
        <v>18</v>
      </c>
      <c r="B55" s="17" t="s">
        <v>38</v>
      </c>
      <c r="C55" s="15">
        <v>1037000</v>
      </c>
      <c r="D55" s="15">
        <v>788981.31</v>
      </c>
      <c r="E55" s="15">
        <f t="shared" si="3"/>
        <v>76.083057859209262</v>
      </c>
      <c r="F55" s="26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</row>
    <row r="56" spans="1:142" ht="63" x14ac:dyDescent="0.25">
      <c r="A56" s="1" t="s">
        <v>17</v>
      </c>
      <c r="B56" s="17" t="s">
        <v>72</v>
      </c>
      <c r="C56" s="15">
        <v>5491600</v>
      </c>
      <c r="D56" s="15">
        <v>5490744.96</v>
      </c>
      <c r="E56" s="15">
        <f t="shared" si="3"/>
        <v>99.984430038604415</v>
      </c>
      <c r="F56" s="26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</row>
    <row r="57" spans="1:142" ht="94.5" x14ac:dyDescent="0.25">
      <c r="A57" s="1" t="s">
        <v>16</v>
      </c>
      <c r="B57" s="17" t="s">
        <v>73</v>
      </c>
      <c r="C57" s="15">
        <v>8947800</v>
      </c>
      <c r="D57" s="15">
        <v>8545715.0299999993</v>
      </c>
      <c r="E57" s="15">
        <f t="shared" si="3"/>
        <v>95.506325912514797</v>
      </c>
      <c r="F57" s="26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</row>
    <row r="58" spans="1:142" ht="220.5" x14ac:dyDescent="0.25">
      <c r="A58" s="1" t="s">
        <v>15</v>
      </c>
      <c r="B58" s="17" t="s">
        <v>82</v>
      </c>
      <c r="C58" s="15">
        <v>10114835.9</v>
      </c>
      <c r="D58" s="15">
        <v>10114835.9</v>
      </c>
      <c r="E58" s="15">
        <f t="shared" si="3"/>
        <v>100</v>
      </c>
      <c r="F58" s="26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</row>
    <row r="59" spans="1:142" ht="220.5" x14ac:dyDescent="0.25">
      <c r="A59" s="1" t="s">
        <v>30</v>
      </c>
      <c r="B59" s="17" t="s">
        <v>83</v>
      </c>
      <c r="C59" s="18">
        <f>21153690+507900</f>
        <v>21661590</v>
      </c>
      <c r="D59" s="15">
        <v>20486167.120000001</v>
      </c>
      <c r="E59" s="15">
        <f t="shared" si="3"/>
        <v>94.573699899222547</v>
      </c>
      <c r="F59" s="26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</row>
    <row r="60" spans="1:142" ht="94.5" x14ac:dyDescent="0.25">
      <c r="A60" s="1" t="s">
        <v>35</v>
      </c>
      <c r="B60" s="17" t="s">
        <v>74</v>
      </c>
      <c r="C60" s="15">
        <v>37373727.740000002</v>
      </c>
      <c r="D60" s="15">
        <v>32753754</v>
      </c>
      <c r="E60" s="15">
        <f t="shared" si="3"/>
        <v>87.63844545521377</v>
      </c>
      <c r="F60" s="26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</row>
    <row r="61" spans="1:142" ht="220.5" x14ac:dyDescent="0.25">
      <c r="A61" s="1" t="s">
        <v>36</v>
      </c>
      <c r="B61" s="17" t="s">
        <v>84</v>
      </c>
      <c r="C61" s="15">
        <v>39666010</v>
      </c>
      <c r="D61" s="15">
        <v>39403892.979999997</v>
      </c>
      <c r="E61" s="15">
        <f t="shared" si="3"/>
        <v>99.33918985045382</v>
      </c>
      <c r="F61" s="26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</row>
    <row r="62" spans="1:142" ht="220.5" x14ac:dyDescent="0.25">
      <c r="A62" s="1" t="s">
        <v>44</v>
      </c>
      <c r="B62" s="17" t="s">
        <v>85</v>
      </c>
      <c r="C62" s="15">
        <v>59505630.289999999</v>
      </c>
      <c r="D62" s="15">
        <v>59505630.289999999</v>
      </c>
      <c r="E62" s="15">
        <f t="shared" si="3"/>
        <v>100</v>
      </c>
      <c r="F62" s="26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</row>
    <row r="63" spans="1:142" ht="220.5" x14ac:dyDescent="0.25">
      <c r="A63" s="1" t="s">
        <v>53</v>
      </c>
      <c r="B63" s="17" t="s">
        <v>86</v>
      </c>
      <c r="C63" s="18">
        <v>97675519.140000001</v>
      </c>
      <c r="D63" s="18">
        <v>97675519.140000001</v>
      </c>
      <c r="E63" s="15">
        <f t="shared" si="3"/>
        <v>100</v>
      </c>
      <c r="F63" s="26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</row>
    <row r="64" spans="1:142" s="33" customFormat="1" x14ac:dyDescent="0.25">
      <c r="A64" s="28">
        <v>4</v>
      </c>
      <c r="B64" s="34" t="s">
        <v>51</v>
      </c>
      <c r="C64" s="31">
        <f>SUM(C65:C72)</f>
        <v>24749920.469999999</v>
      </c>
      <c r="D64" s="31">
        <f>SUM(D65:D72)</f>
        <v>24586290.390000001</v>
      </c>
      <c r="E64" s="31">
        <f t="shared" ref="E64:E73" si="4">D64/C64*100</f>
        <v>99.338866239193223</v>
      </c>
      <c r="F64" s="32"/>
    </row>
    <row r="65" spans="1:142" ht="47.25" x14ac:dyDescent="0.25">
      <c r="A65" s="1" t="s">
        <v>54</v>
      </c>
      <c r="B65" s="17" t="s">
        <v>75</v>
      </c>
      <c r="C65" s="15">
        <v>379500</v>
      </c>
      <c r="D65" s="15">
        <v>379500</v>
      </c>
      <c r="E65" s="15">
        <f t="shared" si="4"/>
        <v>100</v>
      </c>
      <c r="F65" s="26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</row>
    <row r="66" spans="1:142" ht="47.25" x14ac:dyDescent="0.25">
      <c r="A66" s="1" t="s">
        <v>56</v>
      </c>
      <c r="B66" s="17" t="s">
        <v>76</v>
      </c>
      <c r="C66" s="15">
        <v>2946900</v>
      </c>
      <c r="D66" s="15">
        <v>2946900</v>
      </c>
      <c r="E66" s="15">
        <f t="shared" si="4"/>
        <v>100</v>
      </c>
      <c r="F66" s="26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</row>
    <row r="67" spans="1:142" ht="63" x14ac:dyDescent="0.25">
      <c r="A67" s="1" t="s">
        <v>57</v>
      </c>
      <c r="B67" s="17" t="s">
        <v>80</v>
      </c>
      <c r="C67" s="15">
        <v>27550</v>
      </c>
      <c r="D67" s="15">
        <v>24244</v>
      </c>
      <c r="E67" s="15">
        <f t="shared" si="4"/>
        <v>88</v>
      </c>
      <c r="F67" s="26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</row>
    <row r="68" spans="1:142" ht="47.25" x14ac:dyDescent="0.25">
      <c r="A68" s="1" t="s">
        <v>55</v>
      </c>
      <c r="B68" s="17" t="s">
        <v>77</v>
      </c>
      <c r="C68" s="15">
        <v>10717070.470000001</v>
      </c>
      <c r="D68" s="15">
        <v>10717070.470000001</v>
      </c>
      <c r="E68" s="15">
        <f t="shared" si="4"/>
        <v>100</v>
      </c>
      <c r="F68" s="26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</row>
    <row r="69" spans="1:142" ht="63" x14ac:dyDescent="0.25">
      <c r="A69" s="1" t="s">
        <v>81</v>
      </c>
      <c r="B69" s="17" t="s">
        <v>92</v>
      </c>
      <c r="C69" s="15">
        <v>4504700</v>
      </c>
      <c r="D69" s="15">
        <v>4504700</v>
      </c>
      <c r="E69" s="15">
        <f t="shared" si="4"/>
        <v>100</v>
      </c>
      <c r="F69" s="26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</row>
    <row r="70" spans="1:142" ht="31.5" x14ac:dyDescent="0.25">
      <c r="A70" s="1" t="s">
        <v>91</v>
      </c>
      <c r="B70" s="17" t="s">
        <v>98</v>
      </c>
      <c r="C70" s="15">
        <v>426800</v>
      </c>
      <c r="D70" s="15">
        <v>426800</v>
      </c>
      <c r="E70" s="15">
        <f t="shared" si="4"/>
        <v>100</v>
      </c>
      <c r="F70" s="26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</row>
    <row r="71" spans="1:142" ht="78.75" x14ac:dyDescent="0.25">
      <c r="A71" s="27" t="s">
        <v>97</v>
      </c>
      <c r="B71" s="17" t="s">
        <v>111</v>
      </c>
      <c r="C71" s="15">
        <v>5551400</v>
      </c>
      <c r="D71" s="15">
        <v>5551400</v>
      </c>
      <c r="E71" s="15">
        <f t="shared" si="4"/>
        <v>100</v>
      </c>
      <c r="F71" s="26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</row>
    <row r="72" spans="1:142" ht="94.5" x14ac:dyDescent="0.25">
      <c r="A72" s="27" t="s">
        <v>101</v>
      </c>
      <c r="B72" s="17" t="s">
        <v>113</v>
      </c>
      <c r="C72" s="15">
        <v>196000</v>
      </c>
      <c r="D72" s="15">
        <v>35675.919999999998</v>
      </c>
      <c r="E72" s="15">
        <f t="shared" si="4"/>
        <v>18.201999999999998</v>
      </c>
      <c r="F72" s="26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</row>
    <row r="73" spans="1:142" s="33" customFormat="1" x14ac:dyDescent="0.25">
      <c r="A73" s="28"/>
      <c r="B73" s="29" t="s">
        <v>52</v>
      </c>
      <c r="C73" s="30">
        <f>C16+C20+C43+C64</f>
        <v>712587705.63</v>
      </c>
      <c r="D73" s="30">
        <f>D16+D20+D43+D64</f>
        <v>702462970.04999995</v>
      </c>
      <c r="E73" s="31">
        <f t="shared" si="4"/>
        <v>98.579159379258613</v>
      </c>
      <c r="F73" s="32"/>
    </row>
    <row r="74" spans="1:142" x14ac:dyDescent="0.25"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</row>
    <row r="75" spans="1:142" x14ac:dyDescent="0.25"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</row>
    <row r="76" spans="1:142" x14ac:dyDescent="0.25"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</row>
    <row r="77" spans="1:142" x14ac:dyDescent="0.25"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</row>
    <row r="78" spans="1:142" x14ac:dyDescent="0.25"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</row>
    <row r="79" spans="1:142" x14ac:dyDescent="0.25"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</row>
    <row r="80" spans="1:142" x14ac:dyDescent="0.25"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</row>
    <row r="81" spans="47:142" x14ac:dyDescent="0.25"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</row>
    <row r="82" spans="47:142" x14ac:dyDescent="0.25"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</row>
    <row r="83" spans="47:142" x14ac:dyDescent="0.25"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</row>
    <row r="84" spans="47:142" x14ac:dyDescent="0.25"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</row>
    <row r="85" spans="47:142" x14ac:dyDescent="0.25"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</row>
    <row r="86" spans="47:142" x14ac:dyDescent="0.25"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</row>
    <row r="87" spans="47:142" x14ac:dyDescent="0.25"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</row>
    <row r="88" spans="47:142" x14ac:dyDescent="0.25"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</row>
    <row r="89" spans="47:142" x14ac:dyDescent="0.25"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</row>
    <row r="90" spans="47:142" x14ac:dyDescent="0.25"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</row>
    <row r="91" spans="47:142" x14ac:dyDescent="0.25"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</row>
    <row r="92" spans="47:142" x14ac:dyDescent="0.25"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</row>
    <row r="93" spans="47:142" x14ac:dyDescent="0.25"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</row>
    <row r="94" spans="47:142" x14ac:dyDescent="0.25"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</row>
    <row r="95" spans="47:142" x14ac:dyDescent="0.25"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</row>
    <row r="96" spans="47:142" x14ac:dyDescent="0.25"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</row>
    <row r="97" spans="47:142" x14ac:dyDescent="0.25"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</row>
    <row r="98" spans="47:142" x14ac:dyDescent="0.25"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</row>
    <row r="99" spans="47:142" x14ac:dyDescent="0.25"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</row>
    <row r="100" spans="47:142" x14ac:dyDescent="0.25"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</row>
    <row r="101" spans="47:142" x14ac:dyDescent="0.25"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</row>
    <row r="102" spans="47:142" x14ac:dyDescent="0.25"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</row>
    <row r="103" spans="47:142" x14ac:dyDescent="0.25"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</row>
    <row r="104" spans="47:142" x14ac:dyDescent="0.25"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</row>
    <row r="105" spans="47:142" x14ac:dyDescent="0.25"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</row>
    <row r="106" spans="47:142" x14ac:dyDescent="0.25"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</row>
    <row r="107" spans="47:142" x14ac:dyDescent="0.25"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</row>
    <row r="108" spans="47:142" x14ac:dyDescent="0.25"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</row>
    <row r="109" spans="47:142" x14ac:dyDescent="0.25"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</row>
    <row r="110" spans="47:142" x14ac:dyDescent="0.25"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</row>
    <row r="111" spans="47:142" x14ac:dyDescent="0.25"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</row>
    <row r="112" spans="47:142" x14ac:dyDescent="0.25"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</row>
    <row r="113" spans="47:142" x14ac:dyDescent="0.25"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</row>
    <row r="114" spans="47:142" x14ac:dyDescent="0.25"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</row>
    <row r="115" spans="47:142" x14ac:dyDescent="0.25"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</row>
    <row r="116" spans="47:142" x14ac:dyDescent="0.25"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</row>
    <row r="117" spans="47:142" x14ac:dyDescent="0.25"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</row>
    <row r="118" spans="47:142" x14ac:dyDescent="0.25"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</row>
    <row r="119" spans="47:142" x14ac:dyDescent="0.25"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</row>
    <row r="120" spans="47:142" x14ac:dyDescent="0.25"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</row>
    <row r="121" spans="47:142" x14ac:dyDescent="0.25"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</row>
    <row r="122" spans="47:142" x14ac:dyDescent="0.25"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</row>
    <row r="123" spans="47:142" x14ac:dyDescent="0.25"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</row>
    <row r="124" spans="47:142" x14ac:dyDescent="0.25"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</row>
    <row r="125" spans="47:142" x14ac:dyDescent="0.25"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</row>
    <row r="126" spans="47:142" x14ac:dyDescent="0.25"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</row>
    <row r="127" spans="47:142" x14ac:dyDescent="0.25"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</row>
    <row r="128" spans="47:142" x14ac:dyDescent="0.25"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</row>
    <row r="129" spans="47:142" x14ac:dyDescent="0.25"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</row>
    <row r="130" spans="47:142" x14ac:dyDescent="0.25"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</row>
    <row r="131" spans="47:142" x14ac:dyDescent="0.25"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</row>
    <row r="132" spans="47:142" x14ac:dyDescent="0.25"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</row>
    <row r="133" spans="47:142" x14ac:dyDescent="0.25"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</row>
    <row r="134" spans="47:142" x14ac:dyDescent="0.25"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</row>
    <row r="135" spans="47:142" x14ac:dyDescent="0.25"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</row>
    <row r="136" spans="47:142" x14ac:dyDescent="0.25"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</row>
    <row r="137" spans="47:142" x14ac:dyDescent="0.25"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</row>
    <row r="138" spans="47:142" x14ac:dyDescent="0.25"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</row>
    <row r="139" spans="47:142" x14ac:dyDescent="0.25"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</row>
    <row r="140" spans="47:142" x14ac:dyDescent="0.25"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</row>
    <row r="141" spans="47:142" x14ac:dyDescent="0.25"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</row>
    <row r="142" spans="47:142" x14ac:dyDescent="0.25"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</row>
    <row r="143" spans="47:142" x14ac:dyDescent="0.25"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</row>
    <row r="144" spans="47:142" x14ac:dyDescent="0.25"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</row>
    <row r="145" spans="47:142" x14ac:dyDescent="0.25"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</row>
    <row r="146" spans="47:142" x14ac:dyDescent="0.25"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</row>
    <row r="147" spans="47:142" x14ac:dyDescent="0.25"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</row>
    <row r="148" spans="47:142" x14ac:dyDescent="0.25"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</row>
    <row r="149" spans="47:142" x14ac:dyDescent="0.25"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</row>
    <row r="150" spans="47:142" x14ac:dyDescent="0.25"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</row>
    <row r="151" spans="47:142" x14ac:dyDescent="0.25"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</row>
    <row r="152" spans="47:142" x14ac:dyDescent="0.25"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</row>
    <row r="153" spans="47:142" x14ac:dyDescent="0.25"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</row>
    <row r="154" spans="47:142" x14ac:dyDescent="0.25"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  <c r="EI154" s="5"/>
      <c r="EJ154" s="5"/>
      <c r="EK154" s="5"/>
      <c r="EL154" s="5"/>
    </row>
    <row r="155" spans="47:142" x14ac:dyDescent="0.25"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  <c r="EI155" s="5"/>
      <c r="EJ155" s="5"/>
      <c r="EK155" s="5"/>
      <c r="EL155" s="5"/>
    </row>
    <row r="156" spans="47:142" x14ac:dyDescent="0.25"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</row>
    <row r="157" spans="47:142" x14ac:dyDescent="0.25"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</row>
    <row r="158" spans="47:142" x14ac:dyDescent="0.25"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</row>
    <row r="159" spans="47:142" x14ac:dyDescent="0.25"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  <c r="EI159" s="5"/>
      <c r="EJ159" s="5"/>
      <c r="EK159" s="5"/>
      <c r="EL159" s="5"/>
    </row>
    <row r="160" spans="47:142" x14ac:dyDescent="0.25"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  <c r="EI160" s="5"/>
      <c r="EJ160" s="5"/>
      <c r="EK160" s="5"/>
      <c r="EL160" s="5"/>
    </row>
    <row r="161" spans="47:142" x14ac:dyDescent="0.25"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  <c r="EI161" s="5"/>
      <c r="EJ161" s="5"/>
      <c r="EK161" s="5"/>
      <c r="EL161" s="5"/>
    </row>
    <row r="162" spans="47:142" x14ac:dyDescent="0.25"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  <c r="EI162" s="5"/>
      <c r="EJ162" s="5"/>
      <c r="EK162" s="5"/>
      <c r="EL162" s="5"/>
    </row>
    <row r="163" spans="47:142" x14ac:dyDescent="0.25"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  <c r="EI163" s="5"/>
      <c r="EJ163" s="5"/>
      <c r="EK163" s="5"/>
      <c r="EL163" s="5"/>
    </row>
    <row r="164" spans="47:142" x14ac:dyDescent="0.25"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</row>
    <row r="165" spans="47:142" x14ac:dyDescent="0.25"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</row>
    <row r="166" spans="47:142" x14ac:dyDescent="0.25"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  <c r="EI166" s="5"/>
      <c r="EJ166" s="5"/>
      <c r="EK166" s="5"/>
      <c r="EL166" s="5"/>
    </row>
    <row r="167" spans="47:142" x14ac:dyDescent="0.25"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  <c r="EI167" s="5"/>
      <c r="EJ167" s="5"/>
      <c r="EK167" s="5"/>
      <c r="EL167" s="5"/>
    </row>
    <row r="168" spans="47:142" x14ac:dyDescent="0.25"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  <c r="EI168" s="5"/>
      <c r="EJ168" s="5"/>
      <c r="EK168" s="5"/>
      <c r="EL168" s="5"/>
    </row>
    <row r="169" spans="47:142" x14ac:dyDescent="0.25"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  <c r="EI169" s="5"/>
      <c r="EJ169" s="5"/>
      <c r="EK169" s="5"/>
      <c r="EL169" s="5"/>
    </row>
    <row r="170" spans="47:142" x14ac:dyDescent="0.25"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  <c r="EH170" s="5"/>
      <c r="EI170" s="5"/>
      <c r="EJ170" s="5"/>
      <c r="EK170" s="5"/>
      <c r="EL170" s="5"/>
    </row>
    <row r="171" spans="47:142" x14ac:dyDescent="0.25"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</row>
    <row r="172" spans="47:142" x14ac:dyDescent="0.25"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  <c r="EI172" s="5"/>
      <c r="EJ172" s="5"/>
      <c r="EK172" s="5"/>
      <c r="EL172" s="5"/>
    </row>
    <row r="173" spans="47:142" x14ac:dyDescent="0.25"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  <c r="EH173" s="5"/>
      <c r="EI173" s="5"/>
      <c r="EJ173" s="5"/>
      <c r="EK173" s="5"/>
      <c r="EL173" s="5"/>
    </row>
    <row r="174" spans="47:142" x14ac:dyDescent="0.25"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</row>
    <row r="175" spans="47:142" x14ac:dyDescent="0.25"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</row>
    <row r="176" spans="47:142" x14ac:dyDescent="0.25"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</row>
    <row r="177" spans="47:142" x14ac:dyDescent="0.25"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</row>
    <row r="178" spans="47:142" x14ac:dyDescent="0.25"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</row>
    <row r="179" spans="47:142" x14ac:dyDescent="0.25"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</row>
    <row r="180" spans="47:142" x14ac:dyDescent="0.25"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</row>
    <row r="181" spans="47:142" x14ac:dyDescent="0.25"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</row>
    <row r="182" spans="47:142" x14ac:dyDescent="0.25"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</row>
    <row r="183" spans="47:142" x14ac:dyDescent="0.25"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</row>
    <row r="184" spans="47:142" x14ac:dyDescent="0.25"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</row>
    <row r="185" spans="47:142" x14ac:dyDescent="0.25"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</row>
    <row r="186" spans="47:142" x14ac:dyDescent="0.25"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</row>
    <row r="187" spans="47:142" x14ac:dyDescent="0.25"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</row>
    <row r="188" spans="47:142" x14ac:dyDescent="0.25"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</row>
    <row r="189" spans="47:142" x14ac:dyDescent="0.25"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</row>
    <row r="190" spans="47:142" x14ac:dyDescent="0.25"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</row>
    <row r="191" spans="47:142" x14ac:dyDescent="0.25"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</row>
    <row r="192" spans="47:142" x14ac:dyDescent="0.25"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</row>
    <row r="193" spans="47:142" x14ac:dyDescent="0.25"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</row>
    <row r="194" spans="47:142" x14ac:dyDescent="0.25"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</row>
    <row r="195" spans="47:142" x14ac:dyDescent="0.25"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</row>
    <row r="196" spans="47:142" x14ac:dyDescent="0.25"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</row>
    <row r="197" spans="47:142" x14ac:dyDescent="0.25"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</row>
    <row r="198" spans="47:142" x14ac:dyDescent="0.25"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</row>
    <row r="199" spans="47:142" x14ac:dyDescent="0.25"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</row>
    <row r="200" spans="47:142" x14ac:dyDescent="0.25"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</row>
    <row r="201" spans="47:142" x14ac:dyDescent="0.25"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</row>
    <row r="202" spans="47:142" x14ac:dyDescent="0.25"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</row>
    <row r="203" spans="47:142" x14ac:dyDescent="0.25"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</row>
    <row r="204" spans="47:142" x14ac:dyDescent="0.25"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</row>
    <row r="205" spans="47:142" x14ac:dyDescent="0.25"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</row>
    <row r="206" spans="47:142" x14ac:dyDescent="0.25"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</row>
    <row r="207" spans="47:142" x14ac:dyDescent="0.25"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</row>
    <row r="208" spans="47:142" x14ac:dyDescent="0.25"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</row>
    <row r="209" spans="47:142" x14ac:dyDescent="0.25"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</row>
    <row r="210" spans="47:142" x14ac:dyDescent="0.25"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</row>
    <row r="211" spans="47:142" x14ac:dyDescent="0.25"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</row>
    <row r="212" spans="47:142" x14ac:dyDescent="0.25"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</row>
    <row r="213" spans="47:142" x14ac:dyDescent="0.25"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</row>
    <row r="214" spans="47:142" x14ac:dyDescent="0.25"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</row>
    <row r="215" spans="47:142" x14ac:dyDescent="0.25"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</row>
    <row r="216" spans="47:142" x14ac:dyDescent="0.25"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</row>
    <row r="217" spans="47:142" x14ac:dyDescent="0.25"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</row>
    <row r="218" spans="47:142" x14ac:dyDescent="0.25"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</row>
    <row r="219" spans="47:142" x14ac:dyDescent="0.25"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</row>
    <row r="220" spans="47:142" x14ac:dyDescent="0.25"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</row>
    <row r="221" spans="47:142" x14ac:dyDescent="0.25"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</row>
    <row r="222" spans="47:142" x14ac:dyDescent="0.25"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</row>
    <row r="223" spans="47:142" x14ac:dyDescent="0.25"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</row>
    <row r="224" spans="47:142" x14ac:dyDescent="0.25"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</row>
    <row r="225" spans="47:142" x14ac:dyDescent="0.25"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</row>
    <row r="226" spans="47:142" x14ac:dyDescent="0.25"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</row>
    <row r="227" spans="47:142" x14ac:dyDescent="0.25"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</row>
    <row r="228" spans="47:142" x14ac:dyDescent="0.25"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</row>
    <row r="229" spans="47:142" x14ac:dyDescent="0.25"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</row>
    <row r="230" spans="47:142" x14ac:dyDescent="0.25"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</row>
    <row r="231" spans="47:142" x14ac:dyDescent="0.25"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</row>
    <row r="232" spans="47:142" x14ac:dyDescent="0.25"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</row>
    <row r="233" spans="47:142" x14ac:dyDescent="0.25"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</row>
    <row r="234" spans="47:142" x14ac:dyDescent="0.25"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</row>
    <row r="235" spans="47:142" x14ac:dyDescent="0.25"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</row>
    <row r="236" spans="47:142" x14ac:dyDescent="0.25"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</row>
    <row r="237" spans="47:142" x14ac:dyDescent="0.25"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</row>
    <row r="238" spans="47:142" x14ac:dyDescent="0.25"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</row>
    <row r="239" spans="47:142" x14ac:dyDescent="0.25"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</row>
    <row r="240" spans="47:142" x14ac:dyDescent="0.25"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</row>
    <row r="241" spans="47:142" x14ac:dyDescent="0.25"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</row>
    <row r="242" spans="47:142" x14ac:dyDescent="0.25"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</row>
    <row r="243" spans="47:142" x14ac:dyDescent="0.25"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</row>
    <row r="244" spans="47:142" x14ac:dyDescent="0.25"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</row>
    <row r="245" spans="47:142" x14ac:dyDescent="0.25"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</row>
    <row r="246" spans="47:142" x14ac:dyDescent="0.25"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</row>
    <row r="247" spans="47:142" x14ac:dyDescent="0.25"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</row>
  </sheetData>
  <autoFilter ref="F1:F247"/>
  <mergeCells count="11">
    <mergeCell ref="C7:E7"/>
    <mergeCell ref="A13:E13"/>
    <mergeCell ref="C8:E8"/>
    <mergeCell ref="C9:E9"/>
    <mergeCell ref="C10:E10"/>
    <mergeCell ref="C11:E11"/>
    <mergeCell ref="C2:E2"/>
    <mergeCell ref="C3:E3"/>
    <mergeCell ref="C4:E4"/>
    <mergeCell ref="C5:E5"/>
    <mergeCell ref="C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2023-06-23T04:53:04Z</dcterms:modified>
</cp:coreProperties>
</file>