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ДЧБ!$D$16</definedName>
    <definedName name="LAST_CELL" localSheetId="0">ДЧБ!$G$239</definedName>
    <definedName name="SIGN" localSheetId="0">ДЧБ!$A$16:$E$16</definedName>
    <definedName name="_xlnm.Print_Area" localSheetId="0">ДЧБ!$A$1:$D$234</definedName>
  </definedNames>
  <calcPr calcId="145621"/>
</workbook>
</file>

<file path=xl/calcChain.xml><?xml version="1.0" encoding="utf-8"?>
<calcChain xmlns="http://schemas.openxmlformats.org/spreadsheetml/2006/main">
  <c r="F230" i="1" l="1"/>
  <c r="F234" i="1" s="1"/>
  <c r="E230" i="1"/>
  <c r="E234" i="1" s="1"/>
  <c r="F226" i="1"/>
  <c r="E226" i="1"/>
  <c r="F116" i="1"/>
  <c r="E116" i="1"/>
  <c r="F84" i="1"/>
  <c r="E84" i="1"/>
  <c r="F74" i="1"/>
  <c r="E74" i="1"/>
  <c r="F51" i="1"/>
  <c r="E51" i="1"/>
  <c r="D74" i="1" l="1"/>
  <c r="C74" i="1"/>
  <c r="D51" i="1"/>
  <c r="C51" i="1"/>
  <c r="H32" i="1"/>
  <c r="G32" i="1"/>
  <c r="G31" i="1"/>
  <c r="I31" i="1" s="1"/>
  <c r="H31" i="1"/>
  <c r="J31" i="1" s="1"/>
  <c r="G30" i="1" l="1"/>
  <c r="I30" i="1" s="1"/>
  <c r="H30" i="1"/>
  <c r="J30" i="1" s="1"/>
  <c r="D18" i="1" l="1"/>
  <c r="D11" i="1" s="1"/>
  <c r="D10" i="1" s="1"/>
  <c r="D234" i="1" s="1"/>
  <c r="H234" i="1" s="1"/>
  <c r="C18" i="1"/>
  <c r="C11" i="1" s="1"/>
  <c r="C10" i="1" s="1"/>
  <c r="C234" i="1" s="1"/>
  <c r="G234" i="1" s="1"/>
</calcChain>
</file>

<file path=xl/sharedStrings.xml><?xml version="1.0" encoding="utf-8"?>
<sst xmlns="http://schemas.openxmlformats.org/spreadsheetml/2006/main" count="457" uniqueCount="408">
  <si>
    <t>КВД</t>
  </si>
  <si>
    <t>Наименование КВД</t>
  </si>
  <si>
    <t>Бюджетные назначения 2021 год</t>
  </si>
  <si>
    <t>Итого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</si>
  <si>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</si>
  <si>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</si>
  <si>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</si>
  <si>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</si>
  <si>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</si>
  <si>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</si>
  <si>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</si>
  <si>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</si>
  <si>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</si>
  <si>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</si>
  <si>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</si>
  <si>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</si>
  <si>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отношении доходов физических лиц, превышающих 5,0 млн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</si>
  <si>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</si>
  <si>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</si>
  <si>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</si>
  <si>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</si>
  <si>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</si>
  <si>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</si>
  <si>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</si>
  <si>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</si>
  <si>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</si>
  <si>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</si>
  <si>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</si>
  <si>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</si>
  <si>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</si>
  <si>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</si>
  <si>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</si>
  <si>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</si>
  <si>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</si>
  <si>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</si>
  <si>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</si>
  <si>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</si>
  <si>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</si>
  <si>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</si>
  <si>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</si>
  <si>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</si>
  <si>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</si>
  <si>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Прочие местные налоги и сборы, мобилизуемые на территориях городских округов (пени по соответствующему платежу)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</si>
  <si>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</si>
  <si>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</si>
  <si>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</si>
  <si>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</si>
  <si>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</si>
  <si>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</si>
  <si>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</si>
  <si>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</si>
  <si>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</si>
  <si>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</si>
  <si>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</si>
  <si>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</si>
  <si>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</si>
  <si>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</si>
  <si>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</si>
  <si>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</si>
  <si>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</si>
  <si>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</si>
  <si>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</si>
  <si>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</si>
  <si>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</si>
  <si>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</si>
  <si>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</si>
  <si>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</si>
  <si>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</si>
  <si>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</si>
  <si>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</si>
  <si>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</si>
  <si>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</si>
  <si>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</si>
  <si>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</si>
  <si>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</si>
  <si>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</si>
  <si>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</si>
  <si>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</si>
  <si>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</si>
  <si>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</si>
  <si>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</si>
  <si>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</si>
  <si>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</si>
  <si>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</si>
  <si>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</si>
  <si>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</si>
  <si>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</si>
  <si>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</si>
  <si>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</si>
  <si>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</si>
  <si>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</si>
  <si>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</si>
  <si>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</si>
  <si>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</si>
  <si>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</si>
  <si>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</si>
  <si>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</si>
  <si>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</si>
  <si>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</si>
  <si>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</si>
  <si>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</si>
  <si>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</si>
  <si>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</si>
  <si>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</si>
  <si>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</si>
  <si>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</si>
  <si>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</si>
  <si>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</si>
  <si>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</si>
  <si>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</si>
  <si>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</si>
  <si>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</si>
  <si>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Денежные взыскания (штрафы) за нарушение законодательства Российской Федерации о государственном оборонном заказе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</si>
  <si>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</si>
  <si>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</si>
  <si>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</si>
  <si>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</si>
  <si>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</si>
  <si>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</si>
  <si>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</si>
  <si>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</si>
  <si>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</si>
  <si>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</si>
  <si>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</si>
  <si>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дотации</t>
  </si>
  <si>
    <t>Прочие дотации бюджетам городских округов</t>
  </si>
  <si>
    <t>Дотации бюджетам городских округов на частичную компенсацию расходов на оплату труда работников муниципальных учреждений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</si>
  <si>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</si>
  <si>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Субсидии бюджетам бюджетной системы Российской Федерации (межбюджетные субсидии)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</si>
  <si>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</si>
  <si>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</si>
  <si>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на строительство и реконструкцию (модернизацию) объектов питьевого водоснабжения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</si>
  <si>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</si>
  <si>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</si>
  <si>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</si>
  <si>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</si>
  <si>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</si>
  <si>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</si>
  <si>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</si>
  <si>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</si>
  <si>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</si>
  <si>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</si>
  <si>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</si>
  <si>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</si>
  <si>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Прочие субсидии бюджетам городских округов (государственная поддержка художественных народных ремесел и декоративно-прикладного искусства)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</si>
  <si>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</si>
  <si>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</si>
  <si>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</si>
  <si>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</si>
  <si>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Прочие субсидии бюджетам городских округов (на устройство плоскостных спортивных сооружений в сельской местности)</t>
  </si>
  <si>
    <t>Прочие субсидии бюджетам городских округов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</si>
  <si>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городских округов( на развитие системы патриотического воспитания рамках деятельности муниципальных молодежных центров)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</si>
  <si>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</si>
  <si>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</si>
  <si>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Прочие субсидии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</si>
  <si>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Прочие субсидии бюджетам городских округов (на комплектование книжных фондов библиотек)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</si>
  <si>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</si>
  <si>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</si>
  <si>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</si>
  <si>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</si>
  <si>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</si>
  <si>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</si>
  <si>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</si>
  <si>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</si>
  <si>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</si>
  <si>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</si>
  <si>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</si>
  <si>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</si>
  <si>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</si>
  <si>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</si>
  <si>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</si>
  <si>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</si>
  <si>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</si>
  <si>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</si>
  <si>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</si>
  <si>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</si>
  <si>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</si>
  <si>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</si>
  <si>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</si>
  <si>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</si>
  <si>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детей)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</si>
  <si>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</si>
  <si>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</si>
  <si>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</si>
  <si>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</si>
  <si>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</si>
  <si>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</si>
  <si>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</si>
  <si>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</si>
  <si>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</si>
  <si>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</si>
  <si>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</si>
  <si>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</si>
  <si>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Прочие межбюджетные трансферты, передаваемые бюджетам городских округов (на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среды)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</si>
  <si>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</si>
  <si>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городских округов на создание модельных муниципальных библиотек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</si>
  <si>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</si>
  <si>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</si>
  <si>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 городских округов (на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</si>
  <si>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Прочие межбюджетные трансферты, передаваемые бюджетам городских округов ( за содействие развитию налогового потенциала)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</si>
  <si>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</si>
  <si>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</si>
  <si>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</si>
  <si>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</si>
  <si>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</si>
  <si>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</si>
  <si>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</si>
  <si>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</si>
  <si>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</si>
  <si>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</si>
  <si>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</si>
  <si>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</si>
  <si>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"Об исполнении бюджета города Бородино за 2021 год"</t>
  </si>
  <si>
    <t>Приложение 2</t>
  </si>
  <si>
    <t>ИСПОЛНЕНИЕ ДОХОДОВ БЮДЖЕТА ГОРОДА БОРОДИНО ПО КОДАМ ВИДОВ ДОХОДОВ, ПОДВИДОВ ДОХОДОВ, КЛАССИФИКАЦИИ ОПЕРАЦИЙ СЕКТОРА ГОСУДАРСТВЕННОГО УПРАВЛЕНИЯ, ОТНОСЯЩИХСЯ К ДОХОДАМ БЮДЖЕТА ГОРОДА ЗА 2021 ГОД</t>
  </si>
  <si>
    <t>НАЛОГОВЫЕ ДОХОДЫ</t>
  </si>
  <si>
    <t>1.1.0</t>
  </si>
  <si>
    <t>10100000000000</t>
  </si>
  <si>
    <t>10101000000000</t>
  </si>
  <si>
    <t>10101010000000</t>
  </si>
  <si>
    <t>10101012020000</t>
  </si>
  <si>
    <t>10101012021000</t>
  </si>
  <si>
    <t>10101012022100</t>
  </si>
  <si>
    <t>10101012023000</t>
  </si>
  <si>
    <t>10102000010000</t>
  </si>
  <si>
    <t>10102010010000</t>
  </si>
  <si>
    <t>10102020010000</t>
  </si>
  <si>
    <t>10102030010000</t>
  </si>
  <si>
    <t>10102040010000</t>
  </si>
  <si>
    <t>10102080010000</t>
  </si>
  <si>
    <t>10300000000000</t>
  </si>
  <si>
    <t>10302000010000</t>
  </si>
  <si>
    <t>10302230010000</t>
  </si>
  <si>
    <t>10302240010000</t>
  </si>
  <si>
    <t>10302250010000</t>
  </si>
  <si>
    <t>10302260010000</t>
  </si>
  <si>
    <t>10500000000000</t>
  </si>
  <si>
    <t>10501000000000</t>
  </si>
  <si>
    <t>10501010010000</t>
  </si>
  <si>
    <t>10501020010000</t>
  </si>
  <si>
    <t>10501050010000</t>
  </si>
  <si>
    <t>10502000020000</t>
  </si>
  <si>
    <t>10503000010000</t>
  </si>
  <si>
    <t>10503010010000</t>
  </si>
  <si>
    <t>10504000020000</t>
  </si>
  <si>
    <t>10504010020000</t>
  </si>
  <si>
    <t>10600000000000</t>
  </si>
  <si>
    <t>10601000000000</t>
  </si>
  <si>
    <t>10606000000000</t>
  </si>
  <si>
    <t>10606030000000</t>
  </si>
  <si>
    <t>10606040000000</t>
  </si>
  <si>
    <t>10606042040000</t>
  </si>
  <si>
    <t>10800000000000</t>
  </si>
  <si>
    <t>10803000010000</t>
  </si>
  <si>
    <t>10803010010000</t>
  </si>
  <si>
    <t>10900000000000</t>
  </si>
  <si>
    <t>10907052042100</t>
  </si>
  <si>
    <t>ДОХОДЫ ОТ СОБСТВЕННОСТИ</t>
  </si>
  <si>
    <t>1.2.0</t>
  </si>
  <si>
    <t>11100000000000</t>
  </si>
  <si>
    <t>11105000000000</t>
  </si>
  <si>
    <t>11105010000000</t>
  </si>
  <si>
    <t>11105012040000</t>
  </si>
  <si>
    <t>11105020000000</t>
  </si>
  <si>
    <t>11105024040000</t>
  </si>
  <si>
    <t>11105030000000</t>
  </si>
  <si>
    <t>11105034040000</t>
  </si>
  <si>
    <t>11105070000000</t>
  </si>
  <si>
    <t>11105074040000</t>
  </si>
  <si>
    <t>11109000000000</t>
  </si>
  <si>
    <t>11109040000000</t>
  </si>
  <si>
    <t>11109044040000</t>
  </si>
  <si>
    <t>11200000000000</t>
  </si>
  <si>
    <t>11201000010000</t>
  </si>
  <si>
    <t>11201010010000</t>
  </si>
  <si>
    <t>11201010016000</t>
  </si>
  <si>
    <t>11201040010000</t>
  </si>
  <si>
    <t>11201041010000</t>
  </si>
  <si>
    <t>11201041016000</t>
  </si>
  <si>
    <t>11201042010000</t>
  </si>
  <si>
    <t>11201042016000</t>
  </si>
  <si>
    <t>ДОХОДЫ ОТ ОКАЗАНИЯ ПЛАТНЫХ УСЛУГ</t>
  </si>
  <si>
    <t>1.3.0</t>
  </si>
  <si>
    <t>ШТРАФЫ, ПЕНИ, НЕУСТОЙКИ, ВОЗМЕЩЕНИЕ УЩЕРБА</t>
  </si>
  <si>
    <t>1.4.0</t>
  </si>
  <si>
    <t>11600000000000</t>
  </si>
  <si>
    <t>11601000010000</t>
  </si>
  <si>
    <t>11601053010000</t>
  </si>
  <si>
    <t>11601063010000</t>
  </si>
  <si>
    <t>11601073010000</t>
  </si>
  <si>
    <t>11601093010000</t>
  </si>
  <si>
    <t>11601143010000</t>
  </si>
  <si>
    <t>11601153010000</t>
  </si>
  <si>
    <t>11601173010000</t>
  </si>
  <si>
    <t>11601193010000</t>
  </si>
  <si>
    <t>11601203010000</t>
  </si>
  <si>
    <t>11602000000000</t>
  </si>
  <si>
    <t>11602020020000</t>
  </si>
  <si>
    <t>11607000010000</t>
  </si>
  <si>
    <t>11607010040000</t>
  </si>
  <si>
    <t>11610000010000</t>
  </si>
  <si>
    <t>11610123010000</t>
  </si>
  <si>
    <t>11610123010041</t>
  </si>
  <si>
    <t>11610129010000</t>
  </si>
  <si>
    <t>ПОСТУПЛЕНИЯ ОТ ДРУГИХ БЮДЖЕТОВ БЮДЖЕТНОЙ СИСТЕМЫ РОССИЙСКОЙ ФЕДЕРАЦИИ</t>
  </si>
  <si>
    <t>1.5.0</t>
  </si>
  <si>
    <t>20000000000000</t>
  </si>
  <si>
    <t>20200000000000</t>
  </si>
  <si>
    <t>20210000000000</t>
  </si>
  <si>
    <t>20215002000000</t>
  </si>
  <si>
    <t>20215002040000</t>
  </si>
  <si>
    <t>20219999000000</t>
  </si>
  <si>
    <t>20219999040000</t>
  </si>
  <si>
    <t>20219999042722</t>
  </si>
  <si>
    <t>20219999042724</t>
  </si>
  <si>
    <t>20220000000000</t>
  </si>
  <si>
    <t>20225169000000</t>
  </si>
  <si>
    <t>20225169040000</t>
  </si>
  <si>
    <t>20225243000000</t>
  </si>
  <si>
    <t>20225243040000</t>
  </si>
  <si>
    <t>20225304040000</t>
  </si>
  <si>
    <t>20225497000000</t>
  </si>
  <si>
    <t>20225497040000</t>
  </si>
  <si>
    <t>20225519000000</t>
  </si>
  <si>
    <t>20225519040000</t>
  </si>
  <si>
    <t>20225555000000</t>
  </si>
  <si>
    <t>20225555040000</t>
  </si>
  <si>
    <t>20229999000000</t>
  </si>
  <si>
    <t>20229999040000</t>
  </si>
  <si>
    <t>20229999041060</t>
  </si>
  <si>
    <t>20229999041598</t>
  </si>
  <si>
    <t>20229999042138</t>
  </si>
  <si>
    <t>20229999042650</t>
  </si>
  <si>
    <t>20229999042654</t>
  </si>
  <si>
    <t>20229999047397</t>
  </si>
  <si>
    <t>20229999047398</t>
  </si>
  <si>
    <t>20229999047420</t>
  </si>
  <si>
    <t>20229999047427</t>
  </si>
  <si>
    <t>20229999047454</t>
  </si>
  <si>
    <t>20229999047456</t>
  </si>
  <si>
    <t>20229999047461</t>
  </si>
  <si>
    <t>20229999047463</t>
  </si>
  <si>
    <t>20229999047488</t>
  </si>
  <si>
    <t>20229999047508</t>
  </si>
  <si>
    <t>20229999047509</t>
  </si>
  <si>
    <t>20229999047553</t>
  </si>
  <si>
    <t>20229999047555</t>
  </si>
  <si>
    <t>20229999047563</t>
  </si>
  <si>
    <t>20229999047571</t>
  </si>
  <si>
    <t>20229999047840</t>
  </si>
  <si>
    <t>20230000000000</t>
  </si>
  <si>
    <t>20230024000000</t>
  </si>
  <si>
    <t>20230024040000</t>
  </si>
  <si>
    <t>20230024040289</t>
  </si>
  <si>
    <t>20230024047408</t>
  </si>
  <si>
    <t>20230024047409</t>
  </si>
  <si>
    <t>20230024047429</t>
  </si>
  <si>
    <t>20230024047514</t>
  </si>
  <si>
    <t>20230024047518</t>
  </si>
  <si>
    <t>20230024047519</t>
  </si>
  <si>
    <t>20230024047552</t>
  </si>
  <si>
    <t>20230024047554</t>
  </si>
  <si>
    <t>20230024047564</t>
  </si>
  <si>
    <t>20230024047566</t>
  </si>
  <si>
    <t>20230024047570</t>
  </si>
  <si>
    <t>20230024047588</t>
  </si>
  <si>
    <t>20230024047604</t>
  </si>
  <si>
    <t>20230024047649</t>
  </si>
  <si>
    <t>20230024047846</t>
  </si>
  <si>
    <t>20230029000000</t>
  </si>
  <si>
    <t>20230029040000</t>
  </si>
  <si>
    <t>20235082000000</t>
  </si>
  <si>
    <t>20235082040000</t>
  </si>
  <si>
    <t>20235118000000</t>
  </si>
  <si>
    <t>20235118040000</t>
  </si>
  <si>
    <t>20235120000000</t>
  </si>
  <si>
    <t>20235120040000</t>
  </si>
  <si>
    <t>20240000000000</t>
  </si>
  <si>
    <t>20245303040000</t>
  </si>
  <si>
    <t>20245424000000</t>
  </si>
  <si>
    <t>20245424040000</t>
  </si>
  <si>
    <t>20245454000000</t>
  </si>
  <si>
    <t>20245454040000</t>
  </si>
  <si>
    <t>20249999000000</t>
  </si>
  <si>
    <t>20249999040000</t>
  </si>
  <si>
    <t>20249999047558</t>
  </si>
  <si>
    <t>20249999047745</t>
  </si>
  <si>
    <t>21900000000000</t>
  </si>
  <si>
    <t>21900000040000</t>
  </si>
  <si>
    <t>21960010040000</t>
  </si>
  <si>
    <t>ПРОЧИЕ ДОХОДЫ</t>
  </si>
  <si>
    <t>1.8.0</t>
  </si>
  <si>
    <t>11700000000000</t>
  </si>
  <si>
    <t>11701000000000</t>
  </si>
  <si>
    <t>11701040040000</t>
  </si>
  <si>
    <t>20400000000000</t>
  </si>
  <si>
    <t>20404000040000</t>
  </si>
  <si>
    <t>20404020040000</t>
  </si>
  <si>
    <t>20700000000000</t>
  </si>
  <si>
    <t>20704000040000</t>
  </si>
  <si>
    <t>20704050040000</t>
  </si>
  <si>
    <t>21800000000000</t>
  </si>
  <si>
    <t>21800000040000</t>
  </si>
  <si>
    <t>21804030040000</t>
  </si>
  <si>
    <t>4.1.0</t>
  </si>
  <si>
    <t>4.3.0</t>
  </si>
  <si>
    <t xml:space="preserve">Исполнение за 2021 год </t>
  </si>
  <si>
    <t>к решению Бородинского городского Совета депутатов от 24.06.2022 № 16-132р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</si>
</sst>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4" fontId="1" fillId="0" borderId="8" xfId="0" applyNumberFormat="1" applyFont="1" applyBorder="1" applyAlignment="1" applyProtection="1">
      <alignment horizontal="right" vertical="center" wrapText="1"/>
    </xf>
    <xf numFmtId="4" fontId="1" fillId="0" borderId="10" xfId="0" applyNumberFormat="1" applyFont="1" applyBorder="1" applyAlignment="1" applyProtection="1">
      <alignment horizontal="righ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" fontId="2" fillId="0" borderId="10" xfId="0" applyNumberFormat="1" applyFont="1" applyBorder="1" applyAlignment="1" applyProtection="1">
      <alignment horizontal="right" vertical="center" wrapText="1"/>
    </xf>
    <xf numFmtId="165" fontId="2" fillId="0" borderId="8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234</xdr:row>
      <xdr:rowOff>190500</xdr:rowOff>
    </xdr:from>
    <xdr:to>
      <xdr:col>3</xdr:col>
      <xdr:colOff>0</xdr:colOff>
      <xdr:row>237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24875925"/>
          <a:ext cx="7620000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238</xdr:row>
      <xdr:rowOff>76200</xdr:rowOff>
    </xdr:from>
    <xdr:to>
      <xdr:col>3</xdr:col>
      <xdr:colOff>0</xdr:colOff>
      <xdr:row>240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25425200"/>
          <a:ext cx="7620000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34"/>
  <sheetViews>
    <sheetView showGridLines="0" tabSelected="1" view="pageBreakPreview" zoomScale="60" zoomScaleNormal="100" workbookViewId="0">
      <selection activeCell="D14" sqref="D14"/>
    </sheetView>
  </sheetViews>
  <sheetFormatPr defaultColWidth="8.85546875" defaultRowHeight="12.75" customHeight="1" outlineLevelRow="7" x14ac:dyDescent="0.2"/>
  <cols>
    <col min="1" max="1" width="67" style="1" customWidth="1"/>
    <col min="2" max="2" width="25.7109375" style="1" customWidth="1"/>
    <col min="3" max="3" width="21.7109375" style="1" customWidth="1"/>
    <col min="4" max="4" width="23.7109375" style="1" customWidth="1"/>
    <col min="5" max="5" width="15.42578125" style="1" customWidth="1"/>
    <col min="6" max="6" width="18.28515625" style="1" customWidth="1"/>
    <col min="7" max="7" width="14.140625" style="1" customWidth="1"/>
    <col min="8" max="8" width="22" style="1" customWidth="1"/>
    <col min="9" max="16384" width="8.85546875" style="1"/>
  </cols>
  <sheetData>
    <row r="1" spans="1:7" x14ac:dyDescent="0.2">
      <c r="A1" s="31"/>
      <c r="B1" s="31"/>
      <c r="C1" s="31"/>
      <c r="D1" s="31"/>
      <c r="E1" s="2"/>
      <c r="F1" s="2"/>
      <c r="G1" s="2"/>
    </row>
    <row r="2" spans="1:7" x14ac:dyDescent="0.2">
      <c r="B2" s="7"/>
      <c r="C2" s="7" t="s">
        <v>213</v>
      </c>
      <c r="D2" s="7"/>
      <c r="E2" s="2"/>
      <c r="F2" s="2"/>
      <c r="G2" s="2"/>
    </row>
    <row r="3" spans="1:7" ht="25.5" customHeight="1" x14ac:dyDescent="0.2">
      <c r="B3" s="7"/>
      <c r="C3" s="31" t="s">
        <v>407</v>
      </c>
      <c r="D3" s="31"/>
      <c r="E3" s="2"/>
      <c r="F3" s="2"/>
      <c r="G3" s="2"/>
    </row>
    <row r="4" spans="1:7" ht="31.5" customHeight="1" x14ac:dyDescent="0.2">
      <c r="B4" s="2"/>
      <c r="C4" s="33" t="s">
        <v>212</v>
      </c>
      <c r="D4" s="33"/>
      <c r="E4" s="2"/>
      <c r="F4" s="2"/>
      <c r="G4" s="2"/>
    </row>
    <row r="5" spans="1:7" x14ac:dyDescent="0.2">
      <c r="A5" s="3"/>
      <c r="B5" s="3"/>
      <c r="C5" s="3"/>
      <c r="D5" s="3"/>
      <c r="E5" s="4"/>
      <c r="F5" s="4"/>
      <c r="G5" s="4"/>
    </row>
    <row r="6" spans="1:7" x14ac:dyDescent="0.2">
      <c r="A6" s="5"/>
      <c r="B6" s="5"/>
      <c r="C6" s="5"/>
      <c r="D6" s="5"/>
      <c r="E6" s="6"/>
      <c r="F6" s="4"/>
      <c r="G6" s="4"/>
    </row>
    <row r="7" spans="1:7" ht="71.45" customHeight="1" x14ac:dyDescent="0.2">
      <c r="A7" s="32" t="s">
        <v>214</v>
      </c>
      <c r="B7" s="32"/>
      <c r="C7" s="32"/>
      <c r="D7" s="32"/>
      <c r="E7" s="7"/>
      <c r="F7" s="7"/>
      <c r="G7" s="7"/>
    </row>
    <row r="8" spans="1:7" x14ac:dyDescent="0.2">
      <c r="A8" s="2"/>
      <c r="B8" s="2"/>
      <c r="C8" s="2"/>
      <c r="D8" s="2"/>
      <c r="E8" s="2"/>
      <c r="F8" s="2"/>
      <c r="G8" s="2"/>
    </row>
    <row r="9" spans="1:7" ht="25.5" x14ac:dyDescent="0.2">
      <c r="A9" s="8" t="s">
        <v>1</v>
      </c>
      <c r="B9" s="8" t="s">
        <v>0</v>
      </c>
      <c r="C9" s="8" t="s">
        <v>2</v>
      </c>
      <c r="D9" s="20" t="s">
        <v>406</v>
      </c>
    </row>
    <row r="10" spans="1:7" x14ac:dyDescent="0.2">
      <c r="A10" s="13" t="s">
        <v>215</v>
      </c>
      <c r="B10" s="12" t="s">
        <v>216</v>
      </c>
      <c r="C10" s="14">
        <f>C11+C24+C30+C40+C46+C49</f>
        <v>195021950.06000003</v>
      </c>
      <c r="D10" s="14">
        <f>D11+D24+D30+D40+D46+D49</f>
        <v>195081284.48000002</v>
      </c>
      <c r="E10" s="23"/>
      <c r="F10" s="23"/>
    </row>
    <row r="11" spans="1:7" outlineLevel="1" x14ac:dyDescent="0.2">
      <c r="A11" s="13" t="s">
        <v>4</v>
      </c>
      <c r="B11" s="12" t="s">
        <v>217</v>
      </c>
      <c r="C11" s="14">
        <f>C12+C18</f>
        <v>160383255.05000001</v>
      </c>
      <c r="D11" s="14">
        <f>D12+D18</f>
        <v>160202853.83000001</v>
      </c>
    </row>
    <row r="12" spans="1:7" outlineLevel="2" x14ac:dyDescent="0.2">
      <c r="A12" s="13" t="s">
        <v>5</v>
      </c>
      <c r="B12" s="12" t="s">
        <v>218</v>
      </c>
      <c r="C12" s="14">
        <v>50084552.909999996</v>
      </c>
      <c r="D12" s="21">
        <v>50089073.600000001</v>
      </c>
    </row>
    <row r="13" spans="1:7" ht="38.25" outlineLevel="3" x14ac:dyDescent="0.2">
      <c r="A13" s="13" t="s">
        <v>6</v>
      </c>
      <c r="B13" s="12" t="s">
        <v>219</v>
      </c>
      <c r="C13" s="14">
        <v>50084552.909999996</v>
      </c>
      <c r="D13" s="21">
        <v>50089073.600000001</v>
      </c>
    </row>
    <row r="14" spans="1:7" ht="38.25" outlineLevel="4" x14ac:dyDescent="0.2">
      <c r="A14" s="13" t="s">
        <v>7</v>
      </c>
      <c r="B14" s="12" t="s">
        <v>220</v>
      </c>
      <c r="C14" s="14">
        <v>50084552.909999996</v>
      </c>
      <c r="D14" s="21">
        <v>50089073.600000001</v>
      </c>
    </row>
    <row r="15" spans="1:7" ht="63.75" outlineLevel="7" x14ac:dyDescent="0.2">
      <c r="A15" s="16" t="s">
        <v>8</v>
      </c>
      <c r="B15" s="15" t="s">
        <v>221</v>
      </c>
      <c r="C15" s="17">
        <v>50084552.909999996</v>
      </c>
      <c r="D15" s="22">
        <v>50121917.149999999</v>
      </c>
    </row>
    <row r="16" spans="1:7" ht="51" outlineLevel="5" x14ac:dyDescent="0.2">
      <c r="A16" s="13" t="s">
        <v>9</v>
      </c>
      <c r="B16" s="12" t="s">
        <v>222</v>
      </c>
      <c r="C16" s="14">
        <v>0</v>
      </c>
      <c r="D16" s="21">
        <v>-32843.449999999997</v>
      </c>
    </row>
    <row r="17" spans="1:10" ht="63.75" outlineLevel="5" x14ac:dyDescent="0.2">
      <c r="A17" s="13" t="s">
        <v>10</v>
      </c>
      <c r="B17" s="12" t="s">
        <v>223</v>
      </c>
      <c r="C17" s="14">
        <v>0</v>
      </c>
      <c r="D17" s="21">
        <v>-0.1</v>
      </c>
    </row>
    <row r="18" spans="1:10" outlineLevel="2" x14ac:dyDescent="0.2">
      <c r="A18" s="13" t="s">
        <v>11</v>
      </c>
      <c r="B18" s="12" t="s">
        <v>224</v>
      </c>
      <c r="C18" s="14">
        <f>C19+C20+C21+C22+C23</f>
        <v>110298702.14000002</v>
      </c>
      <c r="D18" s="14">
        <f>D19+D20+D21+D22+D23</f>
        <v>110113780.23</v>
      </c>
    </row>
    <row r="19" spans="1:10" ht="63.75" outlineLevel="3" x14ac:dyDescent="0.2">
      <c r="A19" s="18" t="s">
        <v>12</v>
      </c>
      <c r="B19" s="12" t="s">
        <v>225</v>
      </c>
      <c r="C19" s="14">
        <v>109141166.90000001</v>
      </c>
      <c r="D19" s="21">
        <v>108940669.95999999</v>
      </c>
    </row>
    <row r="20" spans="1:10" ht="89.25" outlineLevel="3" x14ac:dyDescent="0.2">
      <c r="A20" s="18" t="s">
        <v>13</v>
      </c>
      <c r="B20" s="12" t="s">
        <v>226</v>
      </c>
      <c r="C20" s="14">
        <v>448870</v>
      </c>
      <c r="D20" s="21">
        <v>459722.87</v>
      </c>
      <c r="E20" s="23"/>
    </row>
    <row r="21" spans="1:10" ht="38.25" outlineLevel="3" x14ac:dyDescent="0.2">
      <c r="A21" s="13" t="s">
        <v>14</v>
      </c>
      <c r="B21" s="12" t="s">
        <v>227</v>
      </c>
      <c r="C21" s="14">
        <v>556910</v>
      </c>
      <c r="D21" s="21">
        <v>560006.31000000006</v>
      </c>
      <c r="E21" s="23"/>
    </row>
    <row r="22" spans="1:10" ht="76.5" outlineLevel="3" x14ac:dyDescent="0.2">
      <c r="A22" s="18" t="s">
        <v>15</v>
      </c>
      <c r="B22" s="12" t="s">
        <v>228</v>
      </c>
      <c r="C22" s="14">
        <v>18751.2</v>
      </c>
      <c r="D22" s="21">
        <v>20887.95</v>
      </c>
    </row>
    <row r="23" spans="1:10" ht="25.5" outlineLevel="3" x14ac:dyDescent="0.2">
      <c r="A23" s="13" t="s">
        <v>16</v>
      </c>
      <c r="B23" s="12" t="s">
        <v>229</v>
      </c>
      <c r="C23" s="14">
        <v>133004.04</v>
      </c>
      <c r="D23" s="21">
        <v>132493.14000000001</v>
      </c>
    </row>
    <row r="24" spans="1:10" ht="25.5" outlineLevel="1" x14ac:dyDescent="0.2">
      <c r="A24" s="13" t="s">
        <v>17</v>
      </c>
      <c r="B24" s="12" t="s">
        <v>230</v>
      </c>
      <c r="C24" s="14">
        <v>623723.52000000002</v>
      </c>
      <c r="D24" s="21">
        <v>711072.6</v>
      </c>
    </row>
    <row r="25" spans="1:10" ht="25.5" outlineLevel="2" x14ac:dyDescent="0.2">
      <c r="A25" s="13" t="s">
        <v>18</v>
      </c>
      <c r="B25" s="12" t="s">
        <v>231</v>
      </c>
      <c r="C25" s="14">
        <v>623723.52000000002</v>
      </c>
      <c r="D25" s="21">
        <v>711072.6</v>
      </c>
    </row>
    <row r="26" spans="1:10" ht="63.75" outlineLevel="3" x14ac:dyDescent="0.2">
      <c r="A26" s="13" t="s">
        <v>19</v>
      </c>
      <c r="B26" s="12" t="s">
        <v>232</v>
      </c>
      <c r="C26" s="14">
        <v>277687.42</v>
      </c>
      <c r="D26" s="21">
        <v>328273.46999999997</v>
      </c>
    </row>
    <row r="27" spans="1:10" ht="76.5" outlineLevel="3" x14ac:dyDescent="0.2">
      <c r="A27" s="18" t="s">
        <v>20</v>
      </c>
      <c r="B27" s="12" t="s">
        <v>233</v>
      </c>
      <c r="C27" s="14">
        <v>1262.69</v>
      </c>
      <c r="D27" s="21">
        <v>2308.66</v>
      </c>
    </row>
    <row r="28" spans="1:10" ht="63.75" outlineLevel="3" x14ac:dyDescent="0.2">
      <c r="A28" s="13" t="s">
        <v>21</v>
      </c>
      <c r="B28" s="12" t="s">
        <v>234</v>
      </c>
      <c r="C28" s="14">
        <v>390673.41</v>
      </c>
      <c r="D28" s="21">
        <v>436469.52</v>
      </c>
    </row>
    <row r="29" spans="1:10" ht="63.75" outlineLevel="3" x14ac:dyDescent="0.2">
      <c r="A29" s="13" t="s">
        <v>22</v>
      </c>
      <c r="B29" s="12" t="s">
        <v>235</v>
      </c>
      <c r="C29" s="14">
        <v>-45900</v>
      </c>
      <c r="D29" s="21">
        <v>-55979.05</v>
      </c>
    </row>
    <row r="30" spans="1:10" outlineLevel="1" x14ac:dyDescent="0.2">
      <c r="A30" s="13" t="s">
        <v>23</v>
      </c>
      <c r="B30" s="12" t="s">
        <v>236</v>
      </c>
      <c r="C30" s="14">
        <v>19522373.629999999</v>
      </c>
      <c r="D30" s="21">
        <v>19719259.149999999</v>
      </c>
      <c r="E30" s="23">
        <v>19522373.629999999</v>
      </c>
      <c r="F30" s="23">
        <v>19719259.149999999</v>
      </c>
      <c r="G30" s="23">
        <f>G31+G32</f>
        <v>19522373.629999999</v>
      </c>
      <c r="H30" s="23">
        <f>H31+H32</f>
        <v>19719259.149999999</v>
      </c>
      <c r="I30" s="23">
        <f>G30-E30</f>
        <v>0</v>
      </c>
      <c r="J30" s="23">
        <f>H30-F30</f>
        <v>0</v>
      </c>
    </row>
    <row r="31" spans="1:10" ht="25.5" outlineLevel="2" x14ac:dyDescent="0.2">
      <c r="A31" s="13" t="s">
        <v>24</v>
      </c>
      <c r="B31" s="12" t="s">
        <v>237</v>
      </c>
      <c r="C31" s="14">
        <v>15231666.609999999</v>
      </c>
      <c r="D31" s="21">
        <v>15071227.4</v>
      </c>
      <c r="E31" s="23">
        <v>15231666.609999999</v>
      </c>
      <c r="F31" s="23">
        <v>15071227.4</v>
      </c>
      <c r="G31" s="23">
        <f>C32+C33+C34</f>
        <v>15231666.609999999</v>
      </c>
      <c r="H31" s="23">
        <f>D32+D33+D34</f>
        <v>15071227.399999999</v>
      </c>
      <c r="I31" s="23">
        <f>G31-E31</f>
        <v>0</v>
      </c>
      <c r="J31" s="23">
        <f>H31-F31</f>
        <v>0</v>
      </c>
    </row>
    <row r="32" spans="1:10" ht="25.5" outlineLevel="3" x14ac:dyDescent="0.2">
      <c r="A32" s="13" t="s">
        <v>25</v>
      </c>
      <c r="B32" s="12" t="s">
        <v>238</v>
      </c>
      <c r="C32" s="14">
        <v>9248219.3900000006</v>
      </c>
      <c r="D32" s="21">
        <v>9195146.8399999999</v>
      </c>
      <c r="E32" s="23"/>
      <c r="G32" s="23">
        <f>C35+C37+C39</f>
        <v>4290707.0199999996</v>
      </c>
      <c r="H32" s="23">
        <f>D35+D37+D39</f>
        <v>4648031.75</v>
      </c>
    </row>
    <row r="33" spans="1:5" ht="38.25" outlineLevel="3" x14ac:dyDescent="0.2">
      <c r="A33" s="13" t="s">
        <v>26</v>
      </c>
      <c r="B33" s="12" t="s">
        <v>239</v>
      </c>
      <c r="C33" s="14">
        <v>5985866.2000000002</v>
      </c>
      <c r="D33" s="21">
        <v>5878499.54</v>
      </c>
      <c r="E33" s="23"/>
    </row>
    <row r="34" spans="1:5" ht="38.25" outlineLevel="3" x14ac:dyDescent="0.2">
      <c r="A34" s="13" t="s">
        <v>27</v>
      </c>
      <c r="B34" s="12" t="s">
        <v>240</v>
      </c>
      <c r="C34" s="14">
        <v>-2418.98</v>
      </c>
      <c r="D34" s="21">
        <v>-2418.98</v>
      </c>
    </row>
    <row r="35" spans="1:5" ht="25.5" outlineLevel="2" x14ac:dyDescent="0.2">
      <c r="A35" s="13" t="s">
        <v>28</v>
      </c>
      <c r="B35" s="12" t="s">
        <v>241</v>
      </c>
      <c r="C35" s="14">
        <v>1393653.07</v>
      </c>
      <c r="D35" s="21">
        <v>1395645.53</v>
      </c>
      <c r="E35" s="23"/>
    </row>
    <row r="36" spans="1:5" outlineLevel="2" x14ac:dyDescent="0.2">
      <c r="A36" s="13" t="s">
        <v>29</v>
      </c>
      <c r="B36" s="12" t="s">
        <v>242</v>
      </c>
      <c r="C36" s="14">
        <v>10309.92</v>
      </c>
      <c r="D36" s="21">
        <v>10309.92</v>
      </c>
    </row>
    <row r="37" spans="1:5" outlineLevel="3" x14ac:dyDescent="0.2">
      <c r="A37" s="13" t="s">
        <v>29</v>
      </c>
      <c r="B37" s="12" t="s">
        <v>243</v>
      </c>
      <c r="C37" s="14">
        <v>10309.92</v>
      </c>
      <c r="D37" s="21">
        <v>10309.92</v>
      </c>
    </row>
    <row r="38" spans="1:5" ht="25.5" outlineLevel="2" x14ac:dyDescent="0.2">
      <c r="A38" s="13" t="s">
        <v>30</v>
      </c>
      <c r="B38" s="12" t="s">
        <v>244</v>
      </c>
      <c r="C38" s="14">
        <v>2886744.03</v>
      </c>
      <c r="D38" s="21">
        <v>3242076.3</v>
      </c>
    </row>
    <row r="39" spans="1:5" ht="25.5" outlineLevel="3" x14ac:dyDescent="0.2">
      <c r="A39" s="13" t="s">
        <v>31</v>
      </c>
      <c r="B39" s="12" t="s">
        <v>245</v>
      </c>
      <c r="C39" s="14">
        <v>2886744.03</v>
      </c>
      <c r="D39" s="21">
        <v>3242076.3</v>
      </c>
    </row>
    <row r="40" spans="1:5" outlineLevel="1" x14ac:dyDescent="0.2">
      <c r="A40" s="13" t="s">
        <v>32</v>
      </c>
      <c r="B40" s="12" t="s">
        <v>246</v>
      </c>
      <c r="C40" s="14">
        <v>10742456.85</v>
      </c>
      <c r="D40" s="21">
        <v>10678883.5</v>
      </c>
    </row>
    <row r="41" spans="1:5" outlineLevel="2" x14ac:dyDescent="0.2">
      <c r="A41" s="13" t="s">
        <v>33</v>
      </c>
      <c r="B41" s="12" t="s">
        <v>247</v>
      </c>
      <c r="C41" s="14">
        <v>2653467.38</v>
      </c>
      <c r="D41" s="21">
        <v>2661221.9300000002</v>
      </c>
    </row>
    <row r="42" spans="1:5" outlineLevel="2" x14ac:dyDescent="0.2">
      <c r="A42" s="13" t="s">
        <v>34</v>
      </c>
      <c r="B42" s="12" t="s">
        <v>248</v>
      </c>
      <c r="C42" s="14">
        <v>8088989.4699999997</v>
      </c>
      <c r="D42" s="21">
        <v>8017661.5700000003</v>
      </c>
    </row>
    <row r="43" spans="1:5" outlineLevel="3" x14ac:dyDescent="0.2">
      <c r="A43" s="13" t="s">
        <v>35</v>
      </c>
      <c r="B43" s="12" t="s">
        <v>249</v>
      </c>
      <c r="C43" s="14">
        <v>6292344.1699999999</v>
      </c>
      <c r="D43" s="21">
        <v>6267363.4900000002</v>
      </c>
      <c r="E43" s="23"/>
    </row>
    <row r="44" spans="1:5" outlineLevel="3" x14ac:dyDescent="0.2">
      <c r="A44" s="13" t="s">
        <v>36</v>
      </c>
      <c r="B44" s="12" t="s">
        <v>250</v>
      </c>
      <c r="C44" s="14">
        <v>1796645.3</v>
      </c>
      <c r="D44" s="21">
        <v>1750298.08</v>
      </c>
    </row>
    <row r="45" spans="1:5" ht="25.5" outlineLevel="4" x14ac:dyDescent="0.2">
      <c r="A45" s="13" t="s">
        <v>37</v>
      </c>
      <c r="B45" s="12" t="s">
        <v>251</v>
      </c>
      <c r="C45" s="14">
        <v>1796645.3</v>
      </c>
      <c r="D45" s="21">
        <v>1750298.08</v>
      </c>
    </row>
    <row r="46" spans="1:5" outlineLevel="1" x14ac:dyDescent="0.2">
      <c r="A46" s="13" t="s">
        <v>38</v>
      </c>
      <c r="B46" s="12" t="s">
        <v>252</v>
      </c>
      <c r="C46" s="14">
        <v>3750050.65</v>
      </c>
      <c r="D46" s="21">
        <v>3769125.04</v>
      </c>
    </row>
    <row r="47" spans="1:5" ht="25.5" outlineLevel="2" x14ac:dyDescent="0.2">
      <c r="A47" s="13" t="s">
        <v>39</v>
      </c>
      <c r="B47" s="12" t="s">
        <v>253</v>
      </c>
      <c r="C47" s="14">
        <v>3750050.65</v>
      </c>
      <c r="D47" s="21">
        <v>3769125.04</v>
      </c>
    </row>
    <row r="48" spans="1:5" ht="38.25" outlineLevel="3" x14ac:dyDescent="0.2">
      <c r="A48" s="13" t="s">
        <v>40</v>
      </c>
      <c r="B48" s="12" t="s">
        <v>254</v>
      </c>
      <c r="C48" s="14">
        <v>3750050.65</v>
      </c>
      <c r="D48" s="21">
        <v>3769125.04</v>
      </c>
    </row>
    <row r="49" spans="1:6" ht="25.5" outlineLevel="1" x14ac:dyDescent="0.2">
      <c r="A49" s="13" t="s">
        <v>41</v>
      </c>
      <c r="B49" s="12" t="s">
        <v>255</v>
      </c>
      <c r="C49" s="14">
        <v>90.36</v>
      </c>
      <c r="D49" s="21">
        <v>90.36</v>
      </c>
    </row>
    <row r="50" spans="1:6" ht="25.5" outlineLevel="7" x14ac:dyDescent="0.2">
      <c r="A50" s="16" t="s">
        <v>42</v>
      </c>
      <c r="B50" s="15" t="s">
        <v>256</v>
      </c>
      <c r="C50" s="17">
        <v>90.36</v>
      </c>
      <c r="D50" s="22">
        <v>90.36</v>
      </c>
    </row>
    <row r="51" spans="1:6" outlineLevel="7" x14ac:dyDescent="0.2">
      <c r="A51" s="26" t="s">
        <v>257</v>
      </c>
      <c r="B51" s="27" t="s">
        <v>258</v>
      </c>
      <c r="C51" s="28">
        <f>C55+C57+C59+C61+C64+C68+C71+C73</f>
        <v>14835774.270000001</v>
      </c>
      <c r="D51" s="28">
        <f>D55+D57+D59+D61+D64+D68+D71+D73</f>
        <v>14946379.920000002</v>
      </c>
      <c r="E51" s="23">
        <f>C55+C57+C59+C61+C64+C68+C71+C73</f>
        <v>14835774.270000001</v>
      </c>
      <c r="F51" s="23">
        <f>D55+D57+D59+D61+D64+D68+D71+D73</f>
        <v>14946379.920000002</v>
      </c>
    </row>
    <row r="52" spans="1:6" ht="25.5" outlineLevel="1" x14ac:dyDescent="0.2">
      <c r="A52" s="13" t="s">
        <v>43</v>
      </c>
      <c r="B52" s="12" t="s">
        <v>259</v>
      </c>
      <c r="C52" s="14">
        <v>15432612.050000001</v>
      </c>
      <c r="D52" s="21">
        <v>15543217.699999999</v>
      </c>
    </row>
    <row r="53" spans="1:6" ht="76.5" outlineLevel="2" x14ac:dyDescent="0.2">
      <c r="A53" s="18" t="s">
        <v>44</v>
      </c>
      <c r="B53" s="12" t="s">
        <v>260</v>
      </c>
      <c r="C53" s="14">
        <v>15208294.99</v>
      </c>
      <c r="D53" s="21">
        <v>15318900.640000001</v>
      </c>
    </row>
    <row r="54" spans="1:6" ht="51" outlineLevel="3" x14ac:dyDescent="0.2">
      <c r="A54" s="13" t="s">
        <v>45</v>
      </c>
      <c r="B54" s="12" t="s">
        <v>261</v>
      </c>
      <c r="C54" s="14">
        <v>5749802.2800000003</v>
      </c>
      <c r="D54" s="21">
        <v>5775246.29</v>
      </c>
    </row>
    <row r="55" spans="1:6" ht="63.75" outlineLevel="7" x14ac:dyDescent="0.2">
      <c r="A55" s="19" t="s">
        <v>46</v>
      </c>
      <c r="B55" s="15" t="s">
        <v>262</v>
      </c>
      <c r="C55" s="17">
        <v>5749802.2800000003</v>
      </c>
      <c r="D55" s="22">
        <v>5775246.29</v>
      </c>
    </row>
    <row r="56" spans="1:6" ht="63.75" outlineLevel="3" x14ac:dyDescent="0.2">
      <c r="A56" s="18" t="s">
        <v>47</v>
      </c>
      <c r="B56" s="12" t="s">
        <v>263</v>
      </c>
      <c r="C56" s="14">
        <v>108</v>
      </c>
      <c r="D56" s="21">
        <v>108</v>
      </c>
    </row>
    <row r="57" spans="1:6" ht="51" outlineLevel="7" x14ac:dyDescent="0.2">
      <c r="A57" s="16" t="s">
        <v>48</v>
      </c>
      <c r="B57" s="15" t="s">
        <v>264</v>
      </c>
      <c r="C57" s="17">
        <v>108</v>
      </c>
      <c r="D57" s="22">
        <v>108</v>
      </c>
    </row>
    <row r="58" spans="1:6" ht="63.75" outlineLevel="3" x14ac:dyDescent="0.2">
      <c r="A58" s="18" t="s">
        <v>49</v>
      </c>
      <c r="B58" s="12" t="s">
        <v>265</v>
      </c>
      <c r="C58" s="14">
        <v>-0.44</v>
      </c>
      <c r="D58" s="21">
        <v>-0.43</v>
      </c>
    </row>
    <row r="59" spans="1:6" ht="51" outlineLevel="7" x14ac:dyDescent="0.2">
      <c r="A59" s="16" t="s">
        <v>50</v>
      </c>
      <c r="B59" s="15" t="s">
        <v>266</v>
      </c>
      <c r="C59" s="17">
        <v>-0.44</v>
      </c>
      <c r="D59" s="22">
        <v>-0.43</v>
      </c>
    </row>
    <row r="60" spans="1:6" ht="38.25" outlineLevel="3" x14ac:dyDescent="0.2">
      <c r="A60" s="13" t="s">
        <v>51</v>
      </c>
      <c r="B60" s="12" t="s">
        <v>267</v>
      </c>
      <c r="C60" s="14">
        <v>9458385.1500000004</v>
      </c>
      <c r="D60" s="21">
        <v>9543546.7799999993</v>
      </c>
    </row>
    <row r="61" spans="1:6" ht="25.5" outlineLevel="7" x14ac:dyDescent="0.2">
      <c r="A61" s="16" t="s">
        <v>52</v>
      </c>
      <c r="B61" s="15" t="s">
        <v>268</v>
      </c>
      <c r="C61" s="17">
        <v>9458385.1500000004</v>
      </c>
      <c r="D61" s="22">
        <v>9543546.7799999993</v>
      </c>
    </row>
    <row r="62" spans="1:6" ht="63.75" outlineLevel="2" x14ac:dyDescent="0.2">
      <c r="A62" s="18" t="s">
        <v>53</v>
      </c>
      <c r="B62" s="12" t="s">
        <v>269</v>
      </c>
      <c r="C62" s="14">
        <v>224317.06</v>
      </c>
      <c r="D62" s="21">
        <v>224317.06</v>
      </c>
    </row>
    <row r="63" spans="1:6" ht="63.75" outlineLevel="3" x14ac:dyDescent="0.2">
      <c r="A63" s="18" t="s">
        <v>54</v>
      </c>
      <c r="B63" s="12" t="s">
        <v>270</v>
      </c>
      <c r="C63" s="14">
        <v>224317.06</v>
      </c>
      <c r="D63" s="21">
        <v>224317.06</v>
      </c>
    </row>
    <row r="64" spans="1:6" ht="63.75" outlineLevel="7" x14ac:dyDescent="0.2">
      <c r="A64" s="16" t="s">
        <v>55</v>
      </c>
      <c r="B64" s="15" t="s">
        <v>271</v>
      </c>
      <c r="C64" s="17">
        <v>224317.06</v>
      </c>
      <c r="D64" s="22">
        <v>224317.06</v>
      </c>
    </row>
    <row r="65" spans="1:6" outlineLevel="1" x14ac:dyDescent="0.2">
      <c r="A65" s="13" t="s">
        <v>56</v>
      </c>
      <c r="B65" s="12" t="s">
        <v>272</v>
      </c>
      <c r="C65" s="14">
        <v>-596837.78</v>
      </c>
      <c r="D65" s="21">
        <v>-596837.78</v>
      </c>
    </row>
    <row r="66" spans="1:6" outlineLevel="2" x14ac:dyDescent="0.2">
      <c r="A66" s="13" t="s">
        <v>57</v>
      </c>
      <c r="B66" s="12" t="s">
        <v>273</v>
      </c>
      <c r="C66" s="14">
        <v>-596837.78</v>
      </c>
      <c r="D66" s="21">
        <v>-596837.78</v>
      </c>
    </row>
    <row r="67" spans="1:6" ht="25.5" outlineLevel="3" x14ac:dyDescent="0.2">
      <c r="A67" s="13" t="s">
        <v>58</v>
      </c>
      <c r="B67" s="12" t="s">
        <v>274</v>
      </c>
      <c r="C67" s="14">
        <v>-688915.08</v>
      </c>
      <c r="D67" s="21">
        <v>-688915.08</v>
      </c>
    </row>
    <row r="68" spans="1:6" ht="51" outlineLevel="7" x14ac:dyDescent="0.2">
      <c r="A68" s="16" t="s">
        <v>59</v>
      </c>
      <c r="B68" s="15" t="s">
        <v>275</v>
      </c>
      <c r="C68" s="17">
        <v>-688915.08</v>
      </c>
      <c r="D68" s="22">
        <v>-688915.08</v>
      </c>
    </row>
    <row r="69" spans="1:6" outlineLevel="3" x14ac:dyDescent="0.2">
      <c r="A69" s="13" t="s">
        <v>60</v>
      </c>
      <c r="B69" s="12" t="s">
        <v>276</v>
      </c>
      <c r="C69" s="14">
        <v>92077.3</v>
      </c>
      <c r="D69" s="21">
        <v>92077.3</v>
      </c>
    </row>
    <row r="70" spans="1:6" outlineLevel="4" x14ac:dyDescent="0.2">
      <c r="A70" s="13" t="s">
        <v>61</v>
      </c>
      <c r="B70" s="12" t="s">
        <v>277</v>
      </c>
      <c r="C70" s="14">
        <v>91105.66</v>
      </c>
      <c r="D70" s="21">
        <v>91105.66</v>
      </c>
    </row>
    <row r="71" spans="1:6" ht="38.25" outlineLevel="7" x14ac:dyDescent="0.2">
      <c r="A71" s="16" t="s">
        <v>62</v>
      </c>
      <c r="B71" s="15" t="s">
        <v>278</v>
      </c>
      <c r="C71" s="17">
        <v>91105.66</v>
      </c>
      <c r="D71" s="22">
        <v>91105.66</v>
      </c>
    </row>
    <row r="72" spans="1:6" outlineLevel="4" x14ac:dyDescent="0.2">
      <c r="A72" s="13" t="s">
        <v>63</v>
      </c>
      <c r="B72" s="12" t="s">
        <v>279</v>
      </c>
      <c r="C72" s="14">
        <v>971.64</v>
      </c>
      <c r="D72" s="21">
        <v>971.64</v>
      </c>
    </row>
    <row r="73" spans="1:6" ht="38.25" outlineLevel="7" x14ac:dyDescent="0.2">
      <c r="A73" s="16" t="s">
        <v>64</v>
      </c>
      <c r="B73" s="15" t="s">
        <v>280</v>
      </c>
      <c r="C73" s="17">
        <v>971.64</v>
      </c>
      <c r="D73" s="22">
        <v>971.64</v>
      </c>
    </row>
    <row r="74" spans="1:6" outlineLevel="7" x14ac:dyDescent="0.2">
      <c r="A74" s="26" t="s">
        <v>281</v>
      </c>
      <c r="B74" s="27" t="s">
        <v>282</v>
      </c>
      <c r="C74" s="28">
        <f>C78+C81+C83</f>
        <v>6258155.7599999998</v>
      </c>
      <c r="D74" s="28">
        <f>D78+D81+D83</f>
        <v>5724959.4299999997</v>
      </c>
      <c r="E74" s="23">
        <f>C78+C81+C83</f>
        <v>6258155.7599999998</v>
      </c>
      <c r="F74" s="23">
        <f>D78+D81+D83</f>
        <v>5724959.4299999997</v>
      </c>
    </row>
    <row r="75" spans="1:6" ht="25.5" outlineLevel="1" x14ac:dyDescent="0.2">
      <c r="A75" s="13" t="s">
        <v>66</v>
      </c>
      <c r="B75" s="12" t="s">
        <v>65</v>
      </c>
      <c r="C75" s="14">
        <v>6258155.7599999998</v>
      </c>
      <c r="D75" s="21">
        <v>5724959.4299999997</v>
      </c>
    </row>
    <row r="76" spans="1:6" outlineLevel="2" x14ac:dyDescent="0.2">
      <c r="A76" s="13" t="s">
        <v>68</v>
      </c>
      <c r="B76" s="12" t="s">
        <v>67</v>
      </c>
      <c r="C76" s="14">
        <v>6058576.04</v>
      </c>
      <c r="D76" s="21">
        <v>5526068.3399999999</v>
      </c>
    </row>
    <row r="77" spans="1:6" outlineLevel="3" x14ac:dyDescent="0.2">
      <c r="A77" s="13" t="s">
        <v>70</v>
      </c>
      <c r="B77" s="12" t="s">
        <v>69</v>
      </c>
      <c r="C77" s="14">
        <v>6058576.04</v>
      </c>
      <c r="D77" s="21">
        <v>5526068.3399999999</v>
      </c>
    </row>
    <row r="78" spans="1:6" ht="25.5" outlineLevel="7" x14ac:dyDescent="0.2">
      <c r="A78" s="16" t="s">
        <v>72</v>
      </c>
      <c r="B78" s="15" t="s">
        <v>71</v>
      </c>
      <c r="C78" s="17">
        <v>6058576.04</v>
      </c>
      <c r="D78" s="22">
        <v>5526068.3399999999</v>
      </c>
    </row>
    <row r="79" spans="1:6" outlineLevel="2" x14ac:dyDescent="0.2">
      <c r="A79" s="13" t="s">
        <v>74</v>
      </c>
      <c r="B79" s="12" t="s">
        <v>73</v>
      </c>
      <c r="C79" s="14">
        <v>199579.72</v>
      </c>
      <c r="D79" s="21">
        <v>198891.09</v>
      </c>
    </row>
    <row r="80" spans="1:6" ht="25.5" outlineLevel="3" x14ac:dyDescent="0.2">
      <c r="A80" s="13" t="s">
        <v>76</v>
      </c>
      <c r="B80" s="12" t="s">
        <v>75</v>
      </c>
      <c r="C80" s="14">
        <v>143458.45000000001</v>
      </c>
      <c r="D80" s="21">
        <v>142769.82</v>
      </c>
    </row>
    <row r="81" spans="1:6" ht="25.5" outlineLevel="7" x14ac:dyDescent="0.2">
      <c r="A81" s="16" t="s">
        <v>78</v>
      </c>
      <c r="B81" s="15" t="s">
        <v>77</v>
      </c>
      <c r="C81" s="17">
        <v>143458.45000000001</v>
      </c>
      <c r="D81" s="22">
        <v>142769.82</v>
      </c>
    </row>
    <row r="82" spans="1:6" outlineLevel="3" x14ac:dyDescent="0.2">
      <c r="A82" s="13" t="s">
        <v>80</v>
      </c>
      <c r="B82" s="12" t="s">
        <v>79</v>
      </c>
      <c r="C82" s="14">
        <v>56121.27</v>
      </c>
      <c r="D82" s="21">
        <v>56121.27</v>
      </c>
    </row>
    <row r="83" spans="1:6" outlineLevel="7" x14ac:dyDescent="0.2">
      <c r="A83" s="16" t="s">
        <v>82</v>
      </c>
      <c r="B83" s="15" t="s">
        <v>81</v>
      </c>
      <c r="C83" s="17">
        <v>56121.27</v>
      </c>
      <c r="D83" s="22">
        <v>56121.27</v>
      </c>
    </row>
    <row r="84" spans="1:6" outlineLevel="7" x14ac:dyDescent="0.2">
      <c r="A84" s="26" t="s">
        <v>283</v>
      </c>
      <c r="B84" s="27" t="s">
        <v>284</v>
      </c>
      <c r="C84" s="28">
        <v>505595.55</v>
      </c>
      <c r="D84" s="29">
        <v>530781.62</v>
      </c>
      <c r="E84" s="23">
        <f>C88+C90+C92+C94+C96+C98+C100+C102+C104+C106+C108+C112+C114</f>
        <v>505595.55000000005</v>
      </c>
      <c r="F84" s="23">
        <f>D88+D90+D92+D94+D96+D98+D100+D102+D104+D106+D108+D112+D114</f>
        <v>530781.62</v>
      </c>
    </row>
    <row r="85" spans="1:6" outlineLevel="1" x14ac:dyDescent="0.2">
      <c r="A85" s="13" t="s">
        <v>97</v>
      </c>
      <c r="B85" s="12" t="s">
        <v>285</v>
      </c>
      <c r="C85" s="14">
        <v>505595.55</v>
      </c>
      <c r="D85" s="21">
        <v>530781.62</v>
      </c>
    </row>
    <row r="86" spans="1:6" ht="51" outlineLevel="2" x14ac:dyDescent="0.2">
      <c r="A86" s="13" t="s">
        <v>98</v>
      </c>
      <c r="B86" s="12" t="s">
        <v>286</v>
      </c>
      <c r="C86" s="14">
        <v>237625.85</v>
      </c>
      <c r="D86" s="21">
        <v>318792.31</v>
      </c>
    </row>
    <row r="87" spans="1:6" ht="63.75" outlineLevel="3" x14ac:dyDescent="0.2">
      <c r="A87" s="18" t="s">
        <v>99</v>
      </c>
      <c r="B87" s="12" t="s">
        <v>287</v>
      </c>
      <c r="C87" s="14">
        <v>3650.13</v>
      </c>
      <c r="D87" s="21">
        <v>2155.63</v>
      </c>
    </row>
    <row r="88" spans="1:6" ht="63.75" outlineLevel="7" x14ac:dyDescent="0.2">
      <c r="A88" s="19" t="s">
        <v>99</v>
      </c>
      <c r="B88" s="15" t="s">
        <v>287</v>
      </c>
      <c r="C88" s="17">
        <v>3650.13</v>
      </c>
      <c r="D88" s="22">
        <v>2155.63</v>
      </c>
    </row>
    <row r="89" spans="1:6" ht="76.5" outlineLevel="3" x14ac:dyDescent="0.2">
      <c r="A89" s="18" t="s">
        <v>100</v>
      </c>
      <c r="B89" s="12" t="s">
        <v>288</v>
      </c>
      <c r="C89" s="14">
        <v>42971.85</v>
      </c>
      <c r="D89" s="21">
        <v>39123.57</v>
      </c>
    </row>
    <row r="90" spans="1:6" ht="76.5" outlineLevel="7" x14ac:dyDescent="0.2">
      <c r="A90" s="19" t="s">
        <v>100</v>
      </c>
      <c r="B90" s="15" t="s">
        <v>288</v>
      </c>
      <c r="C90" s="17">
        <v>42971.85</v>
      </c>
      <c r="D90" s="22">
        <v>39123.57</v>
      </c>
    </row>
    <row r="91" spans="1:6" ht="63.75" outlineLevel="3" x14ac:dyDescent="0.2">
      <c r="A91" s="18" t="s">
        <v>101</v>
      </c>
      <c r="B91" s="12" t="s">
        <v>289</v>
      </c>
      <c r="C91" s="14">
        <v>3170.25</v>
      </c>
      <c r="D91" s="21">
        <v>2670.25</v>
      </c>
    </row>
    <row r="92" spans="1:6" ht="63.75" outlineLevel="7" x14ac:dyDescent="0.2">
      <c r="A92" s="19" t="s">
        <v>101</v>
      </c>
      <c r="B92" s="15" t="s">
        <v>289</v>
      </c>
      <c r="C92" s="17">
        <v>3170.25</v>
      </c>
      <c r="D92" s="22">
        <v>2670.25</v>
      </c>
    </row>
    <row r="93" spans="1:6" ht="63.75" outlineLevel="3" x14ac:dyDescent="0.2">
      <c r="A93" s="18" t="s">
        <v>102</v>
      </c>
      <c r="B93" s="12" t="s">
        <v>290</v>
      </c>
      <c r="C93" s="14">
        <v>12500</v>
      </c>
      <c r="D93" s="21">
        <v>10467.23</v>
      </c>
    </row>
    <row r="94" spans="1:6" ht="63.75" outlineLevel="7" x14ac:dyDescent="0.2">
      <c r="A94" s="19" t="s">
        <v>102</v>
      </c>
      <c r="B94" s="15" t="s">
        <v>290</v>
      </c>
      <c r="C94" s="17">
        <v>12500</v>
      </c>
      <c r="D94" s="22">
        <v>10467.23</v>
      </c>
    </row>
    <row r="95" spans="1:6" ht="76.5" outlineLevel="3" x14ac:dyDescent="0.2">
      <c r="A95" s="18" t="s">
        <v>103</v>
      </c>
      <c r="B95" s="12" t="s">
        <v>291</v>
      </c>
      <c r="C95" s="14">
        <v>80656.850000000006</v>
      </c>
      <c r="D95" s="21">
        <v>77906.86</v>
      </c>
    </row>
    <row r="96" spans="1:6" ht="76.5" outlineLevel="7" x14ac:dyDescent="0.2">
      <c r="A96" s="19" t="s">
        <v>103</v>
      </c>
      <c r="B96" s="15" t="s">
        <v>291</v>
      </c>
      <c r="C96" s="17">
        <v>80656.850000000006</v>
      </c>
      <c r="D96" s="22">
        <v>77906.86</v>
      </c>
    </row>
    <row r="97" spans="1:4" ht="102" outlineLevel="3" x14ac:dyDescent="0.2">
      <c r="A97" s="18" t="s">
        <v>104</v>
      </c>
      <c r="B97" s="12" t="s">
        <v>292</v>
      </c>
      <c r="C97" s="14">
        <v>4050</v>
      </c>
      <c r="D97" s="21">
        <v>4200</v>
      </c>
    </row>
    <row r="98" spans="1:4" ht="89.25" outlineLevel="7" x14ac:dyDescent="0.2">
      <c r="A98" s="19" t="s">
        <v>104</v>
      </c>
      <c r="B98" s="15" t="s">
        <v>292</v>
      </c>
      <c r="C98" s="17">
        <v>4050</v>
      </c>
      <c r="D98" s="22">
        <v>4200</v>
      </c>
    </row>
    <row r="99" spans="1:4" ht="63.75" outlineLevel="3" x14ac:dyDescent="0.2">
      <c r="A99" s="18" t="s">
        <v>105</v>
      </c>
      <c r="B99" s="12" t="s">
        <v>293</v>
      </c>
      <c r="C99" s="14">
        <v>2000.01</v>
      </c>
      <c r="D99" s="21">
        <v>2500</v>
      </c>
    </row>
    <row r="100" spans="1:4" ht="63.75" outlineLevel="7" x14ac:dyDescent="0.2">
      <c r="A100" s="19" t="s">
        <v>105</v>
      </c>
      <c r="B100" s="15" t="s">
        <v>293</v>
      </c>
      <c r="C100" s="17">
        <v>2000.01</v>
      </c>
      <c r="D100" s="22">
        <v>2500</v>
      </c>
    </row>
    <row r="101" spans="1:4" ht="63.75" outlineLevel="3" x14ac:dyDescent="0.2">
      <c r="A101" s="18" t="s">
        <v>106</v>
      </c>
      <c r="B101" s="12" t="s">
        <v>294</v>
      </c>
      <c r="C101" s="14">
        <v>37000.120000000003</v>
      </c>
      <c r="D101" s="21">
        <v>126000.12</v>
      </c>
    </row>
    <row r="102" spans="1:4" ht="63.75" outlineLevel="7" x14ac:dyDescent="0.2">
      <c r="A102" s="19" t="s">
        <v>106</v>
      </c>
      <c r="B102" s="15" t="s">
        <v>294</v>
      </c>
      <c r="C102" s="17">
        <v>37000.120000000003</v>
      </c>
      <c r="D102" s="22">
        <v>126000.12</v>
      </c>
    </row>
    <row r="103" spans="1:4" ht="76.5" outlineLevel="3" x14ac:dyDescent="0.2">
      <c r="A103" s="18" t="s">
        <v>107</v>
      </c>
      <c r="B103" s="12" t="s">
        <v>295</v>
      </c>
      <c r="C103" s="14">
        <v>51626.64</v>
      </c>
      <c r="D103" s="21">
        <v>53768.65</v>
      </c>
    </row>
    <row r="104" spans="1:4" ht="63.75" outlineLevel="7" x14ac:dyDescent="0.2">
      <c r="A104" s="19" t="s">
        <v>107</v>
      </c>
      <c r="B104" s="15" t="s">
        <v>295</v>
      </c>
      <c r="C104" s="17">
        <v>51626.64</v>
      </c>
      <c r="D104" s="22">
        <v>53768.65</v>
      </c>
    </row>
    <row r="105" spans="1:4" ht="76.5" outlineLevel="2" x14ac:dyDescent="0.2">
      <c r="A105" s="18" t="s">
        <v>108</v>
      </c>
      <c r="B105" s="12" t="s">
        <v>296</v>
      </c>
      <c r="C105" s="14">
        <v>4000</v>
      </c>
      <c r="D105" s="21">
        <v>4000</v>
      </c>
    </row>
    <row r="106" spans="1:4" ht="38.25" outlineLevel="7" x14ac:dyDescent="0.2">
      <c r="A106" s="16" t="s">
        <v>109</v>
      </c>
      <c r="B106" s="15" t="s">
        <v>297</v>
      </c>
      <c r="C106" s="17">
        <v>4000</v>
      </c>
      <c r="D106" s="22">
        <v>4000</v>
      </c>
    </row>
    <row r="107" spans="1:4" ht="76.5" outlineLevel="2" x14ac:dyDescent="0.2">
      <c r="A107" s="18" t="s">
        <v>110</v>
      </c>
      <c r="B107" s="12" t="s">
        <v>298</v>
      </c>
      <c r="C107" s="14">
        <v>59869.7</v>
      </c>
      <c r="D107" s="21">
        <v>59869.7</v>
      </c>
    </row>
    <row r="108" spans="1:4" ht="51" outlineLevel="7" x14ac:dyDescent="0.2">
      <c r="A108" s="16" t="s">
        <v>111</v>
      </c>
      <c r="B108" s="15" t="s">
        <v>299</v>
      </c>
      <c r="C108" s="17">
        <v>59869.7</v>
      </c>
      <c r="D108" s="22">
        <v>59869.7</v>
      </c>
    </row>
    <row r="109" spans="1:4" ht="25.5" outlineLevel="2" x14ac:dyDescent="0.2">
      <c r="A109" s="13" t="s">
        <v>112</v>
      </c>
      <c r="B109" s="12" t="s">
        <v>300</v>
      </c>
      <c r="C109" s="14">
        <v>204100</v>
      </c>
      <c r="D109" s="21">
        <v>148119.60999999999</v>
      </c>
    </row>
    <row r="110" spans="1:4" ht="51" outlineLevel="3" x14ac:dyDescent="0.2">
      <c r="A110" s="13" t="s">
        <v>113</v>
      </c>
      <c r="B110" s="12" t="s">
        <v>301</v>
      </c>
      <c r="C110" s="14">
        <v>204000</v>
      </c>
      <c r="D110" s="21">
        <v>148019.60999999999</v>
      </c>
    </row>
    <row r="111" spans="1:4" ht="114.75" outlineLevel="4" x14ac:dyDescent="0.2">
      <c r="A111" s="18" t="s">
        <v>114</v>
      </c>
      <c r="B111" s="12" t="s">
        <v>302</v>
      </c>
      <c r="C111" s="14">
        <v>204000</v>
      </c>
      <c r="D111" s="21">
        <v>148019.60999999999</v>
      </c>
    </row>
    <row r="112" spans="1:4" ht="102" outlineLevel="7" x14ac:dyDescent="0.2">
      <c r="A112" s="19" t="s">
        <v>114</v>
      </c>
      <c r="B112" s="15" t="s">
        <v>302</v>
      </c>
      <c r="C112" s="17">
        <v>204000</v>
      </c>
      <c r="D112" s="22">
        <v>148019.60999999999</v>
      </c>
    </row>
    <row r="113" spans="1:6" ht="63.75" outlineLevel="3" x14ac:dyDescent="0.2">
      <c r="A113" s="13" t="s">
        <v>115</v>
      </c>
      <c r="B113" s="12" t="s">
        <v>303</v>
      </c>
      <c r="C113" s="14">
        <v>100</v>
      </c>
      <c r="D113" s="21">
        <v>100</v>
      </c>
    </row>
    <row r="114" spans="1:6" ht="63.75" outlineLevel="7" x14ac:dyDescent="0.2">
      <c r="A114" s="16" t="s">
        <v>115</v>
      </c>
      <c r="B114" s="15" t="s">
        <v>303</v>
      </c>
      <c r="C114" s="17">
        <v>100</v>
      </c>
      <c r="D114" s="22">
        <v>100</v>
      </c>
    </row>
    <row r="115" spans="1:6" ht="25.5" outlineLevel="7" x14ac:dyDescent="0.2">
      <c r="A115" s="26" t="s">
        <v>304</v>
      </c>
      <c r="B115" s="27" t="s">
        <v>305</v>
      </c>
      <c r="C115" s="28"/>
      <c r="D115" s="29"/>
    </row>
    <row r="116" spans="1:6" x14ac:dyDescent="0.2">
      <c r="A116" s="13" t="s">
        <v>119</v>
      </c>
      <c r="B116" s="12" t="s">
        <v>306</v>
      </c>
      <c r="C116" s="14">
        <v>573554468.41999996</v>
      </c>
      <c r="D116" s="21">
        <v>563714409.99000001</v>
      </c>
      <c r="E116" s="23">
        <f>C120+C124+C126+C129+C131+C133+C135+C138+C140+C143+C145+C147+C149+C151+C152+C153+C154+C155+C156+C157+C158+C159+C160+C161+C162+C163+C164+C165+C166+C167+C171+C172+C173+C174+C175+C176+C177+C178+C179+C180+C181+C182+C183+C184+C185+C186+C188+C190+C192+C194+C197+C199+C201+C204+C206+C209+C217+C220+C224</f>
        <v>573554468.41999996</v>
      </c>
      <c r="F116" s="23">
        <f>D120+D124+D126+D129+D131+D133+D135+D138+D140+D143+D145+D147+D149+D151+D152+D153+D154+D155+D156+D157+D158+D159+D160+D161+D162+D163+D164+D165+D166+D167+D171+D172+D173+D174+D175+D176+D177+D178+D179+D180+D181+D182+D183+D184+D185+D186+D188+D190+D192+D194+D197+D199+D201+D204+D206+D209+D217+D220+D224</f>
        <v>563714409.99000013</v>
      </c>
    </row>
    <row r="117" spans="1:6" ht="25.5" outlineLevel="1" x14ac:dyDescent="0.2">
      <c r="A117" s="13" t="s">
        <v>120</v>
      </c>
      <c r="B117" s="12" t="s">
        <v>307</v>
      </c>
      <c r="C117" s="14">
        <v>571998674.00999999</v>
      </c>
      <c r="D117" s="21">
        <v>562229963.49000001</v>
      </c>
    </row>
    <row r="118" spans="1:6" outlineLevel="2" x14ac:dyDescent="0.2">
      <c r="A118" s="13" t="s">
        <v>121</v>
      </c>
      <c r="B118" s="12" t="s">
        <v>308</v>
      </c>
      <c r="C118" s="14">
        <v>142007200</v>
      </c>
      <c r="D118" s="21">
        <v>142007200</v>
      </c>
    </row>
    <row r="119" spans="1:6" ht="25.5" outlineLevel="3" x14ac:dyDescent="0.2">
      <c r="A119" s="13" t="s">
        <v>122</v>
      </c>
      <c r="B119" s="12" t="s">
        <v>309</v>
      </c>
      <c r="C119" s="14">
        <v>100051200</v>
      </c>
      <c r="D119" s="21">
        <v>100051200</v>
      </c>
    </row>
    <row r="120" spans="1:6" ht="25.5" outlineLevel="7" x14ac:dyDescent="0.2">
      <c r="A120" s="16" t="s">
        <v>123</v>
      </c>
      <c r="B120" s="15" t="s">
        <v>310</v>
      </c>
      <c r="C120" s="17">
        <v>100051200</v>
      </c>
      <c r="D120" s="22">
        <v>100051200</v>
      </c>
    </row>
    <row r="121" spans="1:6" outlineLevel="3" x14ac:dyDescent="0.2">
      <c r="A121" s="13" t="s">
        <v>124</v>
      </c>
      <c r="B121" s="12" t="s">
        <v>311</v>
      </c>
      <c r="C121" s="14">
        <v>41956000</v>
      </c>
      <c r="D121" s="21">
        <v>41956000</v>
      </c>
    </row>
    <row r="122" spans="1:6" outlineLevel="4" x14ac:dyDescent="0.2">
      <c r="A122" s="13" t="s">
        <v>125</v>
      </c>
      <c r="B122" s="12" t="s">
        <v>312</v>
      </c>
      <c r="C122" s="14">
        <v>41956000</v>
      </c>
      <c r="D122" s="21">
        <v>41956000</v>
      </c>
    </row>
    <row r="123" spans="1:6" ht="38.25" outlineLevel="5" x14ac:dyDescent="0.2">
      <c r="A123" s="13" t="s">
        <v>126</v>
      </c>
      <c r="B123" s="12" t="s">
        <v>313</v>
      </c>
      <c r="C123" s="14">
        <v>34473700</v>
      </c>
      <c r="D123" s="21">
        <v>34473700</v>
      </c>
    </row>
    <row r="124" spans="1:6" ht="25.5" outlineLevel="7" x14ac:dyDescent="0.2">
      <c r="A124" s="16" t="s">
        <v>126</v>
      </c>
      <c r="B124" s="15" t="s">
        <v>313</v>
      </c>
      <c r="C124" s="17">
        <v>34473700</v>
      </c>
      <c r="D124" s="22">
        <v>34473700</v>
      </c>
    </row>
    <row r="125" spans="1:6" ht="38.25" outlineLevel="5" x14ac:dyDescent="0.2">
      <c r="A125" s="13" t="s">
        <v>127</v>
      </c>
      <c r="B125" s="12" t="s">
        <v>314</v>
      </c>
      <c r="C125" s="14">
        <v>7482300</v>
      </c>
      <c r="D125" s="21">
        <v>7482300</v>
      </c>
    </row>
    <row r="126" spans="1:6" ht="38.25" outlineLevel="7" x14ac:dyDescent="0.2">
      <c r="A126" s="16" t="s">
        <v>127</v>
      </c>
      <c r="B126" s="15" t="s">
        <v>314</v>
      </c>
      <c r="C126" s="17">
        <v>7482300</v>
      </c>
      <c r="D126" s="22">
        <v>7482300</v>
      </c>
    </row>
    <row r="127" spans="1:6" ht="25.5" outlineLevel="2" x14ac:dyDescent="0.2">
      <c r="A127" s="13" t="s">
        <v>128</v>
      </c>
      <c r="B127" s="12" t="s">
        <v>315</v>
      </c>
      <c r="C127" s="14">
        <v>111848769.56</v>
      </c>
      <c r="D127" s="21">
        <v>105864576.45</v>
      </c>
    </row>
    <row r="128" spans="1:6" ht="38.25" outlineLevel="3" x14ac:dyDescent="0.2">
      <c r="A128" s="13" t="s">
        <v>129</v>
      </c>
      <c r="B128" s="12" t="s">
        <v>316</v>
      </c>
      <c r="C128" s="14">
        <v>2994200</v>
      </c>
      <c r="D128" s="21">
        <v>2915044.59</v>
      </c>
    </row>
    <row r="129" spans="1:4" ht="63.75" outlineLevel="7" x14ac:dyDescent="0.2">
      <c r="A129" s="19" t="s">
        <v>130</v>
      </c>
      <c r="B129" s="15" t="s">
        <v>317</v>
      </c>
      <c r="C129" s="17">
        <v>2994200</v>
      </c>
      <c r="D129" s="22">
        <v>2915044.59</v>
      </c>
    </row>
    <row r="130" spans="1:4" ht="25.5" outlineLevel="3" x14ac:dyDescent="0.2">
      <c r="A130" s="13" t="s">
        <v>131</v>
      </c>
      <c r="B130" s="12" t="s">
        <v>318</v>
      </c>
      <c r="C130" s="14">
        <v>44602600</v>
      </c>
      <c r="D130" s="21">
        <v>40517069.990000002</v>
      </c>
    </row>
    <row r="131" spans="1:4" ht="25.5" outlineLevel="7" x14ac:dyDescent="0.2">
      <c r="A131" s="16" t="s">
        <v>132</v>
      </c>
      <c r="B131" s="15" t="s">
        <v>319</v>
      </c>
      <c r="C131" s="17">
        <v>44602600</v>
      </c>
      <c r="D131" s="22">
        <v>40517069.990000002</v>
      </c>
    </row>
    <row r="132" spans="1:4" ht="51" outlineLevel="3" x14ac:dyDescent="0.2">
      <c r="A132" s="13" t="s">
        <v>133</v>
      </c>
      <c r="B132" s="12" t="s">
        <v>320</v>
      </c>
      <c r="C132" s="14">
        <v>9021683.1799999997</v>
      </c>
      <c r="D132" s="21">
        <v>8003419.7300000004</v>
      </c>
    </row>
    <row r="133" spans="1:4" ht="51" outlineLevel="7" x14ac:dyDescent="0.2">
      <c r="A133" s="16" t="s">
        <v>133</v>
      </c>
      <c r="B133" s="15" t="s">
        <v>320</v>
      </c>
      <c r="C133" s="17">
        <v>9021683.1799999997</v>
      </c>
      <c r="D133" s="22">
        <v>8003419.7300000004</v>
      </c>
    </row>
    <row r="134" spans="1:4" ht="25.5" outlineLevel="3" x14ac:dyDescent="0.2">
      <c r="A134" s="13" t="s">
        <v>134</v>
      </c>
      <c r="B134" s="12" t="s">
        <v>321</v>
      </c>
      <c r="C134" s="14">
        <v>235600</v>
      </c>
      <c r="D134" s="21">
        <v>224496.01</v>
      </c>
    </row>
    <row r="135" spans="1:4" ht="25.5" outlineLevel="7" x14ac:dyDescent="0.2">
      <c r="A135" s="16" t="s">
        <v>135</v>
      </c>
      <c r="B135" s="15" t="s">
        <v>322</v>
      </c>
      <c r="C135" s="17">
        <v>235600</v>
      </c>
      <c r="D135" s="22">
        <v>224496.01</v>
      </c>
    </row>
    <row r="136" spans="1:4" outlineLevel="3" x14ac:dyDescent="0.2">
      <c r="A136" s="13" t="s">
        <v>136</v>
      </c>
      <c r="B136" s="12" t="s">
        <v>323</v>
      </c>
      <c r="C136" s="14">
        <v>17500</v>
      </c>
      <c r="D136" s="21">
        <v>17500</v>
      </c>
    </row>
    <row r="137" spans="1:4" ht="25.5" outlineLevel="4" x14ac:dyDescent="0.2">
      <c r="A137" s="13" t="s">
        <v>137</v>
      </c>
      <c r="B137" s="12" t="s">
        <v>324</v>
      </c>
      <c r="C137" s="14">
        <v>17500</v>
      </c>
      <c r="D137" s="21">
        <v>17500</v>
      </c>
    </row>
    <row r="138" spans="1:4" outlineLevel="7" x14ac:dyDescent="0.2">
      <c r="A138" s="16" t="s">
        <v>137</v>
      </c>
      <c r="B138" s="15" t="s">
        <v>324</v>
      </c>
      <c r="C138" s="17">
        <v>17500</v>
      </c>
      <c r="D138" s="22">
        <v>17500</v>
      </c>
    </row>
    <row r="139" spans="1:4" ht="25.5" outlineLevel="3" x14ac:dyDescent="0.2">
      <c r="A139" s="13" t="s">
        <v>138</v>
      </c>
      <c r="B139" s="12" t="s">
        <v>325</v>
      </c>
      <c r="C139" s="14">
        <v>7828500</v>
      </c>
      <c r="D139" s="21">
        <v>7828500</v>
      </c>
    </row>
    <row r="140" spans="1:4" ht="25.5" outlineLevel="7" x14ac:dyDescent="0.2">
      <c r="A140" s="16" t="s">
        <v>139</v>
      </c>
      <c r="B140" s="15" t="s">
        <v>326</v>
      </c>
      <c r="C140" s="17">
        <v>7828500</v>
      </c>
      <c r="D140" s="22">
        <v>7828500</v>
      </c>
    </row>
    <row r="141" spans="1:4" outlineLevel="3" x14ac:dyDescent="0.2">
      <c r="A141" s="13" t="s">
        <v>140</v>
      </c>
      <c r="B141" s="12" t="s">
        <v>327</v>
      </c>
      <c r="C141" s="14">
        <v>47148686.380000003</v>
      </c>
      <c r="D141" s="21">
        <v>46358546.130000003</v>
      </c>
    </row>
    <row r="142" spans="1:4" outlineLevel="4" x14ac:dyDescent="0.2">
      <c r="A142" s="13" t="s">
        <v>141</v>
      </c>
      <c r="B142" s="12" t="s">
        <v>328</v>
      </c>
      <c r="C142" s="14">
        <v>47148686.380000003</v>
      </c>
      <c r="D142" s="21">
        <v>46358546.130000003</v>
      </c>
    </row>
    <row r="143" spans="1:4" ht="38.25" outlineLevel="7" x14ac:dyDescent="0.2">
      <c r="A143" s="16" t="s">
        <v>142</v>
      </c>
      <c r="B143" s="15" t="s">
        <v>329</v>
      </c>
      <c r="C143" s="17">
        <v>327500</v>
      </c>
      <c r="D143" s="22">
        <v>327500</v>
      </c>
    </row>
    <row r="144" spans="1:4" ht="63.75" outlineLevel="5" x14ac:dyDescent="0.2">
      <c r="A144" s="13" t="s">
        <v>143</v>
      </c>
      <c r="B144" s="12" t="s">
        <v>330</v>
      </c>
      <c r="C144" s="14">
        <v>1200000</v>
      </c>
      <c r="D144" s="21">
        <v>1200000</v>
      </c>
    </row>
    <row r="145" spans="1:4" ht="51" outlineLevel="7" x14ac:dyDescent="0.2">
      <c r="A145" s="16" t="s">
        <v>143</v>
      </c>
      <c r="B145" s="15" t="s">
        <v>330</v>
      </c>
      <c r="C145" s="17">
        <v>1200000</v>
      </c>
      <c r="D145" s="22">
        <v>1200000</v>
      </c>
    </row>
    <row r="146" spans="1:4" ht="38.25" outlineLevel="5" x14ac:dyDescent="0.2">
      <c r="A146" s="13" t="s">
        <v>144</v>
      </c>
      <c r="B146" s="12" t="s">
        <v>331</v>
      </c>
      <c r="C146" s="14">
        <v>198000</v>
      </c>
      <c r="D146" s="21">
        <v>198000</v>
      </c>
    </row>
    <row r="147" spans="1:4" ht="38.25" outlineLevel="7" x14ac:dyDescent="0.2">
      <c r="A147" s="16" t="s">
        <v>144</v>
      </c>
      <c r="B147" s="15" t="s">
        <v>331</v>
      </c>
      <c r="C147" s="17">
        <v>198000</v>
      </c>
      <c r="D147" s="22">
        <v>198000</v>
      </c>
    </row>
    <row r="148" spans="1:4" ht="25.5" outlineLevel="5" x14ac:dyDescent="0.2">
      <c r="A148" s="13" t="s">
        <v>145</v>
      </c>
      <c r="B148" s="12" t="s">
        <v>332</v>
      </c>
      <c r="C148" s="14">
        <v>1429100</v>
      </c>
      <c r="D148" s="21">
        <v>1234104.8999999999</v>
      </c>
    </row>
    <row r="149" spans="1:4" ht="25.5" outlineLevel="7" x14ac:dyDescent="0.2">
      <c r="A149" s="16" t="s">
        <v>145</v>
      </c>
      <c r="B149" s="15" t="s">
        <v>332</v>
      </c>
      <c r="C149" s="17">
        <v>1429100</v>
      </c>
      <c r="D149" s="22">
        <v>1234104.8999999999</v>
      </c>
    </row>
    <row r="150" spans="1:4" ht="25.5" outlineLevel="5" x14ac:dyDescent="0.2">
      <c r="A150" s="13" t="s">
        <v>146</v>
      </c>
      <c r="B150" s="12" t="s">
        <v>333</v>
      </c>
      <c r="C150" s="14">
        <v>259400</v>
      </c>
      <c r="D150" s="21">
        <v>197238.03</v>
      </c>
    </row>
    <row r="151" spans="1:4" ht="25.5" outlineLevel="7" x14ac:dyDescent="0.2">
      <c r="A151" s="16" t="s">
        <v>146</v>
      </c>
      <c r="B151" s="15" t="s">
        <v>333</v>
      </c>
      <c r="C151" s="17">
        <v>259400</v>
      </c>
      <c r="D151" s="22">
        <v>197238.03</v>
      </c>
    </row>
    <row r="152" spans="1:4" ht="114.75" outlineLevel="7" x14ac:dyDescent="0.2">
      <c r="A152" s="19" t="s">
        <v>147</v>
      </c>
      <c r="B152" s="15" t="s">
        <v>334</v>
      </c>
      <c r="C152" s="17">
        <v>465586.38</v>
      </c>
      <c r="D152" s="22">
        <v>95817.79</v>
      </c>
    </row>
    <row r="153" spans="1:4" ht="38.25" outlineLevel="7" x14ac:dyDescent="0.2">
      <c r="A153" s="16" t="s">
        <v>148</v>
      </c>
      <c r="B153" s="15" t="s">
        <v>335</v>
      </c>
      <c r="C153" s="17">
        <v>4000</v>
      </c>
      <c r="D153" s="22">
        <v>4000</v>
      </c>
    </row>
    <row r="154" spans="1:4" ht="25.5" outlineLevel="7" x14ac:dyDescent="0.2">
      <c r="A154" s="16" t="s">
        <v>149</v>
      </c>
      <c r="B154" s="15" t="s">
        <v>336</v>
      </c>
      <c r="C154" s="17">
        <v>2969600</v>
      </c>
      <c r="D154" s="22">
        <v>2969600</v>
      </c>
    </row>
    <row r="155" spans="1:4" ht="51" outlineLevel="7" x14ac:dyDescent="0.2">
      <c r="A155" s="16" t="s">
        <v>150</v>
      </c>
      <c r="B155" s="15" t="s">
        <v>337</v>
      </c>
      <c r="C155" s="17">
        <v>921800</v>
      </c>
      <c r="D155" s="22">
        <v>921800</v>
      </c>
    </row>
    <row r="156" spans="1:4" ht="38.25" outlineLevel="7" x14ac:dyDescent="0.2">
      <c r="A156" s="16" t="s">
        <v>151</v>
      </c>
      <c r="B156" s="15" t="s">
        <v>338</v>
      </c>
      <c r="C156" s="17">
        <v>200000</v>
      </c>
      <c r="D156" s="22">
        <v>200000</v>
      </c>
    </row>
    <row r="157" spans="1:4" ht="25.5" outlineLevel="7" x14ac:dyDescent="0.2">
      <c r="A157" s="16" t="s">
        <v>152</v>
      </c>
      <c r="B157" s="15" t="s">
        <v>339</v>
      </c>
      <c r="C157" s="17">
        <v>242700</v>
      </c>
      <c r="D157" s="22">
        <v>242700</v>
      </c>
    </row>
    <row r="158" spans="1:4" ht="25.5" outlineLevel="7" x14ac:dyDescent="0.2">
      <c r="A158" s="16" t="s">
        <v>153</v>
      </c>
      <c r="B158" s="15" t="s">
        <v>340</v>
      </c>
      <c r="C158" s="17">
        <v>4317600</v>
      </c>
      <c r="D158" s="22">
        <v>4317600</v>
      </c>
    </row>
    <row r="159" spans="1:4" ht="38.25" outlineLevel="7" x14ac:dyDescent="0.2">
      <c r="A159" s="16" t="s">
        <v>154</v>
      </c>
      <c r="B159" s="15" t="s">
        <v>341</v>
      </c>
      <c r="C159" s="17">
        <v>10000000</v>
      </c>
      <c r="D159" s="22">
        <v>9855083.3300000001</v>
      </c>
    </row>
    <row r="160" spans="1:4" ht="25.5" outlineLevel="7" x14ac:dyDescent="0.2">
      <c r="A160" s="16" t="s">
        <v>155</v>
      </c>
      <c r="B160" s="15" t="s">
        <v>342</v>
      </c>
      <c r="C160" s="17">
        <v>42200</v>
      </c>
      <c r="D160" s="22">
        <v>42200</v>
      </c>
    </row>
    <row r="161" spans="1:4" ht="38.25" outlineLevel="7" x14ac:dyDescent="0.2">
      <c r="A161" s="16" t="s">
        <v>156</v>
      </c>
      <c r="B161" s="15" t="s">
        <v>343</v>
      </c>
      <c r="C161" s="17">
        <v>6251400</v>
      </c>
      <c r="D161" s="22">
        <v>6251400</v>
      </c>
    </row>
    <row r="162" spans="1:4" ht="38.25" outlineLevel="7" x14ac:dyDescent="0.2">
      <c r="A162" s="16" t="s">
        <v>157</v>
      </c>
      <c r="B162" s="15" t="s">
        <v>344</v>
      </c>
      <c r="C162" s="17">
        <v>6301600</v>
      </c>
      <c r="D162" s="22">
        <v>6301600</v>
      </c>
    </row>
    <row r="163" spans="1:4" ht="51" outlineLevel="7" x14ac:dyDescent="0.2">
      <c r="A163" s="16" t="s">
        <v>158</v>
      </c>
      <c r="B163" s="15" t="s">
        <v>345</v>
      </c>
      <c r="C163" s="17">
        <v>1624400</v>
      </c>
      <c r="D163" s="22">
        <v>1624399</v>
      </c>
    </row>
    <row r="164" spans="1:4" ht="25.5" outlineLevel="7" x14ac:dyDescent="0.2">
      <c r="A164" s="16" t="s">
        <v>159</v>
      </c>
      <c r="B164" s="15" t="s">
        <v>346</v>
      </c>
      <c r="C164" s="17">
        <v>54900</v>
      </c>
      <c r="D164" s="22">
        <v>45312</v>
      </c>
    </row>
    <row r="165" spans="1:4" ht="38.25" outlineLevel="7" x14ac:dyDescent="0.2">
      <c r="A165" s="16" t="s">
        <v>160</v>
      </c>
      <c r="B165" s="15" t="s">
        <v>347</v>
      </c>
      <c r="C165" s="17">
        <v>1000000</v>
      </c>
      <c r="D165" s="22">
        <v>1000000</v>
      </c>
    </row>
    <row r="166" spans="1:4" ht="102" outlineLevel="7" x14ac:dyDescent="0.2">
      <c r="A166" s="19" t="s">
        <v>161</v>
      </c>
      <c r="B166" s="15" t="s">
        <v>348</v>
      </c>
      <c r="C166" s="17">
        <v>4389100</v>
      </c>
      <c r="D166" s="22">
        <v>4380500</v>
      </c>
    </row>
    <row r="167" spans="1:4" ht="51" outlineLevel="7" x14ac:dyDescent="0.2">
      <c r="A167" s="16" t="s">
        <v>162</v>
      </c>
      <c r="B167" s="15" t="s">
        <v>349</v>
      </c>
      <c r="C167" s="17">
        <v>4949800</v>
      </c>
      <c r="D167" s="22">
        <v>4949691.08</v>
      </c>
    </row>
    <row r="168" spans="1:4" outlineLevel="2" x14ac:dyDescent="0.2">
      <c r="A168" s="13" t="s">
        <v>163</v>
      </c>
      <c r="B168" s="12" t="s">
        <v>350</v>
      </c>
      <c r="C168" s="14">
        <v>251476914.44999999</v>
      </c>
      <c r="D168" s="21">
        <v>247692397.03999999</v>
      </c>
    </row>
    <row r="169" spans="1:4" ht="25.5" outlineLevel="3" x14ac:dyDescent="0.2">
      <c r="A169" s="13" t="s">
        <v>164</v>
      </c>
      <c r="B169" s="12" t="s">
        <v>351</v>
      </c>
      <c r="C169" s="14">
        <v>241909014.44999999</v>
      </c>
      <c r="D169" s="21">
        <v>238298714.68000001</v>
      </c>
    </row>
    <row r="170" spans="1:4" ht="25.5" outlineLevel="4" x14ac:dyDescent="0.2">
      <c r="A170" s="13" t="s">
        <v>165</v>
      </c>
      <c r="B170" s="12" t="s">
        <v>352</v>
      </c>
      <c r="C170" s="14">
        <v>241909014.44999999</v>
      </c>
      <c r="D170" s="21">
        <v>238298714.68000001</v>
      </c>
    </row>
    <row r="171" spans="1:4" ht="63.75" outlineLevel="7" x14ac:dyDescent="0.2">
      <c r="A171" s="19" t="s">
        <v>166</v>
      </c>
      <c r="B171" s="15" t="s">
        <v>353</v>
      </c>
      <c r="C171" s="17">
        <v>734700</v>
      </c>
      <c r="D171" s="22">
        <v>733692.88</v>
      </c>
    </row>
    <row r="172" spans="1:4" ht="165.75" outlineLevel="7" x14ac:dyDescent="0.2">
      <c r="A172" s="19" t="s">
        <v>167</v>
      </c>
      <c r="B172" s="15" t="s">
        <v>354</v>
      </c>
      <c r="C172" s="17">
        <v>38900570</v>
      </c>
      <c r="D172" s="22">
        <v>38900570</v>
      </c>
    </row>
    <row r="173" spans="1:4" ht="165.75" outlineLevel="7" x14ac:dyDescent="0.2">
      <c r="A173" s="19" t="s">
        <v>168</v>
      </c>
      <c r="B173" s="15" t="s">
        <v>355</v>
      </c>
      <c r="C173" s="17">
        <v>16175130</v>
      </c>
      <c r="D173" s="22">
        <v>16175130</v>
      </c>
    </row>
    <row r="174" spans="1:4" ht="76.5" outlineLevel="7" x14ac:dyDescent="0.2">
      <c r="A174" s="19" t="s">
        <v>169</v>
      </c>
      <c r="B174" s="15" t="s">
        <v>356</v>
      </c>
      <c r="C174" s="17">
        <v>98300</v>
      </c>
      <c r="D174" s="22">
        <v>68171.039999999994</v>
      </c>
    </row>
    <row r="175" spans="1:4" ht="63.75" outlineLevel="7" x14ac:dyDescent="0.2">
      <c r="A175" s="19" t="s">
        <v>170</v>
      </c>
      <c r="B175" s="15" t="s">
        <v>357</v>
      </c>
      <c r="C175" s="17">
        <v>138300</v>
      </c>
      <c r="D175" s="22">
        <v>138284</v>
      </c>
    </row>
    <row r="176" spans="1:4" ht="76.5" outlineLevel="7" x14ac:dyDescent="0.2">
      <c r="A176" s="19" t="s">
        <v>171</v>
      </c>
      <c r="B176" s="15" t="s">
        <v>358</v>
      </c>
      <c r="C176" s="17">
        <v>646400</v>
      </c>
      <c r="D176" s="22">
        <v>639142.88</v>
      </c>
    </row>
    <row r="177" spans="1:4" ht="63.75" outlineLevel="7" x14ac:dyDescent="0.2">
      <c r="A177" s="19" t="s">
        <v>172</v>
      </c>
      <c r="B177" s="15" t="s">
        <v>359</v>
      </c>
      <c r="C177" s="17">
        <v>41800</v>
      </c>
      <c r="D177" s="22">
        <v>41799.160000000003</v>
      </c>
    </row>
    <row r="178" spans="1:4" ht="63.75" outlineLevel="7" x14ac:dyDescent="0.2">
      <c r="A178" s="16" t="s">
        <v>173</v>
      </c>
      <c r="B178" s="15" t="s">
        <v>360</v>
      </c>
      <c r="C178" s="17">
        <v>1860300</v>
      </c>
      <c r="D178" s="22">
        <v>1722397.1</v>
      </c>
    </row>
    <row r="179" spans="1:4" ht="114.75" outlineLevel="7" x14ac:dyDescent="0.2">
      <c r="A179" s="19" t="s">
        <v>174</v>
      </c>
      <c r="B179" s="15" t="s">
        <v>361</v>
      </c>
      <c r="C179" s="17">
        <v>309900</v>
      </c>
      <c r="D179" s="22">
        <v>309813.86</v>
      </c>
    </row>
    <row r="180" spans="1:4" ht="165.75" outlineLevel="7" x14ac:dyDescent="0.2">
      <c r="A180" s="19" t="s">
        <v>175</v>
      </c>
      <c r="B180" s="15" t="s">
        <v>362</v>
      </c>
      <c r="C180" s="17">
        <v>92053420</v>
      </c>
      <c r="D180" s="22">
        <v>91954022.129999995</v>
      </c>
    </row>
    <row r="181" spans="1:4" ht="76.5" outlineLevel="7" x14ac:dyDescent="0.2">
      <c r="A181" s="19" t="s">
        <v>176</v>
      </c>
      <c r="B181" s="15" t="s">
        <v>363</v>
      </c>
      <c r="C181" s="17">
        <v>6240614.4500000002</v>
      </c>
      <c r="D181" s="22">
        <v>6240466.04</v>
      </c>
    </row>
    <row r="182" spans="1:4" ht="63.75" outlineLevel="7" x14ac:dyDescent="0.2">
      <c r="A182" s="19" t="s">
        <v>177</v>
      </c>
      <c r="B182" s="15" t="s">
        <v>364</v>
      </c>
      <c r="C182" s="17">
        <v>24754600</v>
      </c>
      <c r="D182" s="22">
        <v>21431822</v>
      </c>
    </row>
    <row r="183" spans="1:4" ht="165.75" outlineLevel="7" x14ac:dyDescent="0.2">
      <c r="A183" s="19" t="s">
        <v>178</v>
      </c>
      <c r="B183" s="15" t="s">
        <v>365</v>
      </c>
      <c r="C183" s="17">
        <v>56036380</v>
      </c>
      <c r="D183" s="22">
        <v>56036380</v>
      </c>
    </row>
    <row r="184" spans="1:4" ht="63.75" outlineLevel="7" x14ac:dyDescent="0.2">
      <c r="A184" s="19" t="s">
        <v>179</v>
      </c>
      <c r="B184" s="15" t="s">
        <v>366</v>
      </c>
      <c r="C184" s="17">
        <v>729900</v>
      </c>
      <c r="D184" s="22">
        <v>718420.78</v>
      </c>
    </row>
    <row r="185" spans="1:4" ht="51" outlineLevel="7" x14ac:dyDescent="0.2">
      <c r="A185" s="16" t="s">
        <v>180</v>
      </c>
      <c r="B185" s="15" t="s">
        <v>367</v>
      </c>
      <c r="C185" s="17">
        <v>3178300</v>
      </c>
      <c r="D185" s="22">
        <v>3178202.81</v>
      </c>
    </row>
    <row r="186" spans="1:4" ht="89.25" outlineLevel="7" x14ac:dyDescent="0.2">
      <c r="A186" s="19" t="s">
        <v>181</v>
      </c>
      <c r="B186" s="15" t="s">
        <v>368</v>
      </c>
      <c r="C186" s="17">
        <v>10400</v>
      </c>
      <c r="D186" s="22">
        <v>10400</v>
      </c>
    </row>
    <row r="187" spans="1:4" ht="63.75" outlineLevel="3" x14ac:dyDescent="0.2">
      <c r="A187" s="13" t="s">
        <v>182</v>
      </c>
      <c r="B187" s="12" t="s">
        <v>369</v>
      </c>
      <c r="C187" s="14">
        <v>1036100</v>
      </c>
      <c r="D187" s="21">
        <v>878275</v>
      </c>
    </row>
    <row r="188" spans="1:4" ht="51" outlineLevel="7" x14ac:dyDescent="0.2">
      <c r="A188" s="16" t="s">
        <v>183</v>
      </c>
      <c r="B188" s="15" t="s">
        <v>370</v>
      </c>
      <c r="C188" s="17">
        <v>1036100</v>
      </c>
      <c r="D188" s="22">
        <v>878275</v>
      </c>
    </row>
    <row r="189" spans="1:4" ht="51" outlineLevel="3" x14ac:dyDescent="0.2">
      <c r="A189" s="13" t="s">
        <v>184</v>
      </c>
      <c r="B189" s="12" t="s">
        <v>371</v>
      </c>
      <c r="C189" s="14">
        <v>6420000</v>
      </c>
      <c r="D189" s="21">
        <v>6420000</v>
      </c>
    </row>
    <row r="190" spans="1:4" ht="51" outlineLevel="7" x14ac:dyDescent="0.2">
      <c r="A190" s="16" t="s">
        <v>185</v>
      </c>
      <c r="B190" s="15" t="s">
        <v>372</v>
      </c>
      <c r="C190" s="17">
        <v>6420000</v>
      </c>
      <c r="D190" s="22">
        <v>6420000</v>
      </c>
    </row>
    <row r="191" spans="1:4" ht="25.5" outlineLevel="3" x14ac:dyDescent="0.2">
      <c r="A191" s="13" t="s">
        <v>186</v>
      </c>
      <c r="B191" s="12" t="s">
        <v>373</v>
      </c>
      <c r="C191" s="14">
        <v>2107100</v>
      </c>
      <c r="D191" s="21">
        <v>2095407.36</v>
      </c>
    </row>
    <row r="192" spans="1:4" ht="25.5" outlineLevel="7" x14ac:dyDescent="0.2">
      <c r="A192" s="16" t="s">
        <v>187</v>
      </c>
      <c r="B192" s="15" t="s">
        <v>374</v>
      </c>
      <c r="C192" s="17">
        <v>2107100</v>
      </c>
      <c r="D192" s="22">
        <v>2095407.36</v>
      </c>
    </row>
    <row r="193" spans="1:4" ht="51" outlineLevel="3" x14ac:dyDescent="0.2">
      <c r="A193" s="13" t="s">
        <v>188</v>
      </c>
      <c r="B193" s="12" t="s">
        <v>375</v>
      </c>
      <c r="C193" s="14">
        <v>4700</v>
      </c>
      <c r="D193" s="21">
        <v>0</v>
      </c>
    </row>
    <row r="194" spans="1:4" ht="51" outlineLevel="7" x14ac:dyDescent="0.2">
      <c r="A194" s="16" t="s">
        <v>189</v>
      </c>
      <c r="B194" s="15" t="s">
        <v>376</v>
      </c>
      <c r="C194" s="17">
        <v>4700</v>
      </c>
      <c r="D194" s="22">
        <v>0</v>
      </c>
    </row>
    <row r="195" spans="1:4" outlineLevel="2" x14ac:dyDescent="0.2">
      <c r="A195" s="13" t="s">
        <v>190</v>
      </c>
      <c r="B195" s="12" t="s">
        <v>377</v>
      </c>
      <c r="C195" s="14">
        <v>66665790</v>
      </c>
      <c r="D195" s="21">
        <v>66665790</v>
      </c>
    </row>
    <row r="196" spans="1:4" ht="63.75" outlineLevel="3" x14ac:dyDescent="0.2">
      <c r="A196" s="13" t="s">
        <v>191</v>
      </c>
      <c r="B196" s="12" t="s">
        <v>378</v>
      </c>
      <c r="C196" s="14">
        <v>11131640</v>
      </c>
      <c r="D196" s="21">
        <v>11131640</v>
      </c>
    </row>
    <row r="197" spans="1:4" ht="51" outlineLevel="7" x14ac:dyDescent="0.2">
      <c r="A197" s="16" t="s">
        <v>191</v>
      </c>
      <c r="B197" s="15" t="s">
        <v>378</v>
      </c>
      <c r="C197" s="17">
        <v>11131640</v>
      </c>
      <c r="D197" s="22">
        <v>11131640</v>
      </c>
    </row>
    <row r="198" spans="1:4" ht="51" outlineLevel="3" x14ac:dyDescent="0.2">
      <c r="A198" s="13" t="s">
        <v>192</v>
      </c>
      <c r="B198" s="12" t="s">
        <v>379</v>
      </c>
      <c r="C198" s="14">
        <v>50000000</v>
      </c>
      <c r="D198" s="21">
        <v>50000000</v>
      </c>
    </row>
    <row r="199" spans="1:4" ht="51" outlineLevel="7" x14ac:dyDescent="0.2">
      <c r="A199" s="16" t="s">
        <v>193</v>
      </c>
      <c r="B199" s="15" t="s">
        <v>380</v>
      </c>
      <c r="C199" s="17">
        <v>50000000</v>
      </c>
      <c r="D199" s="22">
        <v>50000000</v>
      </c>
    </row>
    <row r="200" spans="1:4" ht="25.5" outlineLevel="3" x14ac:dyDescent="0.2">
      <c r="A200" s="13" t="s">
        <v>194</v>
      </c>
      <c r="B200" s="12" t="s">
        <v>381</v>
      </c>
      <c r="C200" s="14">
        <v>5000000</v>
      </c>
      <c r="D200" s="21">
        <v>5000000</v>
      </c>
    </row>
    <row r="201" spans="1:4" ht="25.5" outlineLevel="7" x14ac:dyDescent="0.2">
      <c r="A201" s="16" t="s">
        <v>195</v>
      </c>
      <c r="B201" s="15" t="s">
        <v>382</v>
      </c>
      <c r="C201" s="17">
        <v>5000000</v>
      </c>
      <c r="D201" s="22">
        <v>5000000</v>
      </c>
    </row>
    <row r="202" spans="1:4" outlineLevel="3" x14ac:dyDescent="0.2">
      <c r="A202" s="13" t="s">
        <v>196</v>
      </c>
      <c r="B202" s="12" t="s">
        <v>383</v>
      </c>
      <c r="C202" s="14">
        <v>534150</v>
      </c>
      <c r="D202" s="21">
        <v>534150</v>
      </c>
    </row>
    <row r="203" spans="1:4" ht="25.5" outlineLevel="4" x14ac:dyDescent="0.2">
      <c r="A203" s="13" t="s">
        <v>197</v>
      </c>
      <c r="B203" s="12" t="s">
        <v>384</v>
      </c>
      <c r="C203" s="14">
        <v>534150</v>
      </c>
      <c r="D203" s="21">
        <v>534150</v>
      </c>
    </row>
    <row r="204" spans="1:4" ht="63.75" outlineLevel="7" x14ac:dyDescent="0.2">
      <c r="A204" s="19" t="s">
        <v>198</v>
      </c>
      <c r="B204" s="15" t="s">
        <v>385</v>
      </c>
      <c r="C204" s="17">
        <v>105450</v>
      </c>
      <c r="D204" s="22">
        <v>105450</v>
      </c>
    </row>
    <row r="205" spans="1:4" ht="38.25" outlineLevel="5" x14ac:dyDescent="0.2">
      <c r="A205" s="13" t="s">
        <v>199</v>
      </c>
      <c r="B205" s="12" t="s">
        <v>386</v>
      </c>
      <c r="C205" s="14">
        <v>428700</v>
      </c>
      <c r="D205" s="21">
        <v>428700</v>
      </c>
    </row>
    <row r="206" spans="1:4" ht="25.5" outlineLevel="7" x14ac:dyDescent="0.2">
      <c r="A206" s="16" t="s">
        <v>199</v>
      </c>
      <c r="B206" s="15" t="s">
        <v>386</v>
      </c>
      <c r="C206" s="17">
        <v>428700</v>
      </c>
      <c r="D206" s="22">
        <v>428700</v>
      </c>
    </row>
    <row r="207" spans="1:4" ht="38.25" outlineLevel="1" x14ac:dyDescent="0.2">
      <c r="A207" s="13" t="s">
        <v>209</v>
      </c>
      <c r="B207" s="12" t="s">
        <v>387</v>
      </c>
      <c r="C207" s="14">
        <v>-1870685.85</v>
      </c>
      <c r="D207" s="21">
        <v>-1870685.85</v>
      </c>
    </row>
    <row r="208" spans="1:4" ht="38.25" outlineLevel="2" x14ac:dyDescent="0.2">
      <c r="A208" s="13" t="s">
        <v>210</v>
      </c>
      <c r="B208" s="12" t="s">
        <v>388</v>
      </c>
      <c r="C208" s="14">
        <v>-1870685.85</v>
      </c>
      <c r="D208" s="21">
        <v>-1870685.85</v>
      </c>
    </row>
    <row r="209" spans="1:4" ht="38.25" outlineLevel="7" x14ac:dyDescent="0.2">
      <c r="A209" s="16" t="s">
        <v>211</v>
      </c>
      <c r="B209" s="15" t="s">
        <v>389</v>
      </c>
      <c r="C209" s="17">
        <v>-1870685.85</v>
      </c>
      <c r="D209" s="22">
        <v>-1870685.85</v>
      </c>
    </row>
    <row r="210" spans="1:4" outlineLevel="7" x14ac:dyDescent="0.2">
      <c r="A210" s="26" t="s">
        <v>390</v>
      </c>
      <c r="B210" s="27" t="s">
        <v>391</v>
      </c>
      <c r="C210" s="28"/>
      <c r="D210" s="29"/>
    </row>
    <row r="211" spans="1:4" outlineLevel="1" x14ac:dyDescent="0.2">
      <c r="A211" s="13" t="s">
        <v>116</v>
      </c>
      <c r="B211" s="12" t="s">
        <v>392</v>
      </c>
      <c r="C211" s="14">
        <v>0</v>
      </c>
      <c r="D211" s="21">
        <v>250</v>
      </c>
    </row>
    <row r="212" spans="1:4" outlineLevel="2" x14ac:dyDescent="0.2">
      <c r="A212" s="13" t="s">
        <v>117</v>
      </c>
      <c r="B212" s="12" t="s">
        <v>393</v>
      </c>
      <c r="C212" s="14">
        <v>0</v>
      </c>
      <c r="D212" s="21">
        <v>250</v>
      </c>
    </row>
    <row r="213" spans="1:4" outlineLevel="7" x14ac:dyDescent="0.2">
      <c r="A213" s="16" t="s">
        <v>118</v>
      </c>
      <c r="B213" s="15" t="s">
        <v>394</v>
      </c>
      <c r="C213" s="17">
        <v>0</v>
      </c>
      <c r="D213" s="22">
        <v>250</v>
      </c>
    </row>
    <row r="214" spans="1:4" outlineLevel="7" x14ac:dyDescent="0.2">
      <c r="A214" s="26" t="s">
        <v>119</v>
      </c>
      <c r="B214" s="27" t="s">
        <v>306</v>
      </c>
      <c r="C214" s="24"/>
      <c r="D214" s="25"/>
    </row>
    <row r="215" spans="1:4" ht="25.5" outlineLevel="1" x14ac:dyDescent="0.2">
      <c r="A215" s="13" t="s">
        <v>200</v>
      </c>
      <c r="B215" s="12" t="s">
        <v>395</v>
      </c>
      <c r="C215" s="14">
        <v>1658184.48</v>
      </c>
      <c r="D215" s="21">
        <v>1644055.33</v>
      </c>
    </row>
    <row r="216" spans="1:4" ht="25.5" outlineLevel="2" x14ac:dyDescent="0.2">
      <c r="A216" s="13" t="s">
        <v>201</v>
      </c>
      <c r="B216" s="12" t="s">
        <v>396</v>
      </c>
      <c r="C216" s="14">
        <v>1658184.48</v>
      </c>
      <c r="D216" s="21">
        <v>1644055.33</v>
      </c>
    </row>
    <row r="217" spans="1:4" ht="38.25" outlineLevel="7" x14ac:dyDescent="0.2">
      <c r="A217" s="16" t="s">
        <v>202</v>
      </c>
      <c r="B217" s="15" t="s">
        <v>397</v>
      </c>
      <c r="C217" s="17">
        <v>1658184.48</v>
      </c>
      <c r="D217" s="22">
        <v>1644055.33</v>
      </c>
    </row>
    <row r="218" spans="1:4" outlineLevel="1" x14ac:dyDescent="0.2">
      <c r="A218" s="13" t="s">
        <v>203</v>
      </c>
      <c r="B218" s="12" t="s">
        <v>398</v>
      </c>
      <c r="C218" s="14">
        <v>1099391.78</v>
      </c>
      <c r="D218" s="21">
        <v>1042173.02</v>
      </c>
    </row>
    <row r="219" spans="1:4" ht="25.5" outlineLevel="2" x14ac:dyDescent="0.2">
      <c r="A219" s="13" t="s">
        <v>204</v>
      </c>
      <c r="B219" s="12" t="s">
        <v>399</v>
      </c>
      <c r="C219" s="14">
        <v>1099391.78</v>
      </c>
      <c r="D219" s="21">
        <v>1042173.02</v>
      </c>
    </row>
    <row r="220" spans="1:4" outlineLevel="7" x14ac:dyDescent="0.2">
      <c r="A220" s="16" t="s">
        <v>204</v>
      </c>
      <c r="B220" s="15" t="s">
        <v>400</v>
      </c>
      <c r="C220" s="17">
        <v>1099391.78</v>
      </c>
      <c r="D220" s="22">
        <v>1042173.02</v>
      </c>
    </row>
    <row r="221" spans="1:4" ht="51" outlineLevel="1" x14ac:dyDescent="0.2">
      <c r="A221" s="13" t="s">
        <v>205</v>
      </c>
      <c r="B221" s="12" t="s">
        <v>401</v>
      </c>
      <c r="C221" s="14">
        <v>668904</v>
      </c>
      <c r="D221" s="21">
        <v>668904</v>
      </c>
    </row>
    <row r="222" spans="1:4" ht="63.75" outlineLevel="2" x14ac:dyDescent="0.2">
      <c r="A222" s="18" t="s">
        <v>206</v>
      </c>
      <c r="B222" s="12" t="s">
        <v>401</v>
      </c>
      <c r="C222" s="14">
        <v>668904</v>
      </c>
      <c r="D222" s="21">
        <v>668904</v>
      </c>
    </row>
    <row r="223" spans="1:4" ht="63.75" outlineLevel="3" x14ac:dyDescent="0.2">
      <c r="A223" s="18" t="s">
        <v>207</v>
      </c>
      <c r="B223" s="12" t="s">
        <v>402</v>
      </c>
      <c r="C223" s="14">
        <v>668904</v>
      </c>
      <c r="D223" s="21">
        <v>668904</v>
      </c>
    </row>
    <row r="224" spans="1:4" ht="25.5" outlineLevel="7" x14ac:dyDescent="0.2">
      <c r="A224" s="16" t="s">
        <v>208</v>
      </c>
      <c r="B224" s="15" t="s">
        <v>403</v>
      </c>
      <c r="C224" s="17">
        <v>668904</v>
      </c>
      <c r="D224" s="22">
        <v>668904</v>
      </c>
    </row>
    <row r="225" spans="1:8" ht="25.5" outlineLevel="7" x14ac:dyDescent="0.2">
      <c r="A225" s="26" t="s">
        <v>84</v>
      </c>
      <c r="B225" s="27" t="s">
        <v>404</v>
      </c>
      <c r="C225" s="24"/>
      <c r="D225" s="25"/>
    </row>
    <row r="226" spans="1:8" ht="25.5" outlineLevel="1" x14ac:dyDescent="0.2">
      <c r="A226" s="13" t="s">
        <v>84</v>
      </c>
      <c r="B226" s="12" t="s">
        <v>83</v>
      </c>
      <c r="C226" s="14">
        <v>493958.45</v>
      </c>
      <c r="D226" s="21">
        <v>493841.83</v>
      </c>
      <c r="E226" s="23">
        <f>C229</f>
        <v>493958.45</v>
      </c>
      <c r="F226" s="23">
        <f>D229</f>
        <v>493841.83</v>
      </c>
    </row>
    <row r="227" spans="1:8" ht="63.75" outlineLevel="2" x14ac:dyDescent="0.2">
      <c r="A227" s="18" t="s">
        <v>86</v>
      </c>
      <c r="B227" s="12" t="s">
        <v>85</v>
      </c>
      <c r="C227" s="14">
        <v>493958.45</v>
      </c>
      <c r="D227" s="21">
        <v>493841.83</v>
      </c>
    </row>
    <row r="228" spans="1:8" ht="76.5" outlineLevel="3" x14ac:dyDescent="0.2">
      <c r="A228" s="18" t="s">
        <v>88</v>
      </c>
      <c r="B228" s="12" t="s">
        <v>87</v>
      </c>
      <c r="C228" s="14">
        <v>493958.45</v>
      </c>
      <c r="D228" s="21">
        <v>493841.83</v>
      </c>
    </row>
    <row r="229" spans="1:8" ht="63.75" outlineLevel="7" x14ac:dyDescent="0.2">
      <c r="A229" s="19" t="s">
        <v>90</v>
      </c>
      <c r="B229" s="15" t="s">
        <v>89</v>
      </c>
      <c r="C229" s="17">
        <v>493958.45</v>
      </c>
      <c r="D229" s="22">
        <v>493841.83</v>
      </c>
    </row>
    <row r="230" spans="1:8" ht="25.5" outlineLevel="7" x14ac:dyDescent="0.2">
      <c r="A230" s="30" t="s">
        <v>84</v>
      </c>
      <c r="B230" s="27" t="s">
        <v>405</v>
      </c>
      <c r="C230" s="28">
        <v>846211.26</v>
      </c>
      <c r="D230" s="29">
        <v>845064.7</v>
      </c>
      <c r="E230" s="23">
        <f>C233</f>
        <v>846211.26</v>
      </c>
      <c r="F230" s="23">
        <f>D233</f>
        <v>845064.7</v>
      </c>
    </row>
    <row r="231" spans="1:8" ht="25.5" outlineLevel="2" x14ac:dyDescent="0.2">
      <c r="A231" s="13" t="s">
        <v>92</v>
      </c>
      <c r="B231" s="12" t="s">
        <v>91</v>
      </c>
      <c r="C231" s="14">
        <v>846211.26</v>
      </c>
      <c r="D231" s="21">
        <v>845064.7</v>
      </c>
    </row>
    <row r="232" spans="1:8" ht="25.5" outlineLevel="3" x14ac:dyDescent="0.2">
      <c r="A232" s="13" t="s">
        <v>94</v>
      </c>
      <c r="B232" s="12" t="s">
        <v>93</v>
      </c>
      <c r="C232" s="14">
        <v>846211.26</v>
      </c>
      <c r="D232" s="21">
        <v>845064.7</v>
      </c>
    </row>
    <row r="233" spans="1:8" ht="38.25" outlineLevel="7" x14ac:dyDescent="0.2">
      <c r="A233" s="16" t="s">
        <v>96</v>
      </c>
      <c r="B233" s="15" t="s">
        <v>95</v>
      </c>
      <c r="C233" s="17">
        <v>846211.26</v>
      </c>
      <c r="D233" s="22">
        <v>845064.7</v>
      </c>
    </row>
    <row r="234" spans="1:8" x14ac:dyDescent="0.2">
      <c r="A234" s="10"/>
      <c r="B234" s="9" t="s">
        <v>3</v>
      </c>
      <c r="C234" s="11">
        <f>C10+C51+C74+C84+C116+C211+C226+C230</f>
        <v>791516113.76999998</v>
      </c>
      <c r="D234" s="11">
        <f>D10+D51+D74+D84+D116+D211+D226+D230</f>
        <v>781336971.97000015</v>
      </c>
      <c r="E234" s="23">
        <f>E230+E226+E116+E84+E74+E51+E10</f>
        <v>596494163.70999992</v>
      </c>
      <c r="F234" s="23">
        <f>F230+F226+F116+F84+F74+F51+F10+D211</f>
        <v>586255687.49000001</v>
      </c>
      <c r="G234" s="23">
        <f>E234-C234</f>
        <v>-195021950.06000006</v>
      </c>
      <c r="H234" s="23">
        <f>F234-D234</f>
        <v>-195081284.48000014</v>
      </c>
    </row>
  </sheetData>
  <mergeCells count="4">
    <mergeCell ref="A1:D1"/>
    <mergeCell ref="A7:D7"/>
    <mergeCell ref="C3:D3"/>
    <mergeCell ref="C4:D4"/>
  </mergeCells>
  <printOptions horizontalCentered="1"/>
  <pageMargins left="0.19685039370078741" right="0.19685039370078741" top="0.59055118110236227" bottom="0.19685039370078741" header="0.19685039370078741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rep:2.54.0.50</dc:description>
  <cp:lastModifiedBy>Сотрудник</cp:lastModifiedBy>
  <cp:lastPrinted>2022-04-06T04:21:51Z</cp:lastPrinted>
  <dcterms:created xsi:type="dcterms:W3CDTF">2022-03-17T04:18:06Z</dcterms:created>
  <dcterms:modified xsi:type="dcterms:W3CDTF">2022-06-24T05:07:16Z</dcterms:modified>
</cp:coreProperties>
</file>