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90" windowWidth="14805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Лист1!$C$1:$C$270</definedName>
    <definedName name="_xlnm.Print_Area" localSheetId="0">Лист1!$A$1:$E$77</definedName>
  </definedNames>
  <calcPr calcId="145621"/>
</workbook>
</file>

<file path=xl/calcChain.xml><?xml version="1.0" encoding="utf-8"?>
<calcChain xmlns="http://schemas.openxmlformats.org/spreadsheetml/2006/main">
  <c r="E76" i="1" l="1"/>
  <c r="E75" i="1"/>
  <c r="E74" i="1"/>
  <c r="E73" i="1"/>
  <c r="E72" i="1"/>
  <c r="D71" i="1"/>
  <c r="E71" i="1" s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15" i="1"/>
  <c r="E18" i="1"/>
  <c r="E17" i="1"/>
  <c r="E16" i="1"/>
  <c r="E19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48" i="1"/>
  <c r="E55" i="1"/>
  <c r="E54" i="1"/>
  <c r="E53" i="1"/>
  <c r="E52" i="1"/>
  <c r="E51" i="1"/>
  <c r="E50" i="1"/>
  <c r="E49" i="1"/>
  <c r="C71" i="1" l="1"/>
  <c r="C60" i="1" l="1"/>
  <c r="C65" i="1"/>
  <c r="C66" i="1"/>
  <c r="C64" i="1"/>
  <c r="C62" i="1"/>
  <c r="C19" i="1" l="1"/>
  <c r="D48" i="1" l="1"/>
  <c r="C48" i="1"/>
  <c r="D19" i="1"/>
  <c r="D15" i="1"/>
  <c r="C15" i="1"/>
  <c r="D77" i="1" l="1"/>
  <c r="E77" i="1" s="1"/>
  <c r="C77" i="1"/>
</calcChain>
</file>

<file path=xl/sharedStrings.xml><?xml version="1.0" encoding="utf-8"?>
<sst xmlns="http://schemas.openxmlformats.org/spreadsheetml/2006/main" count="133" uniqueCount="130">
  <si>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</si>
  <si>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</si>
  <si>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</si>
  <si>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</si>
  <si>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</si>
  <si>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</si>
  <si>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</si>
  <si>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</si>
  <si>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</si>
  <si>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</si>
  <si>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2.5.</t>
  </si>
  <si>
    <t>2.6.</t>
  </si>
  <si>
    <t>2.7.</t>
  </si>
  <si>
    <t>2.8.</t>
  </si>
  <si>
    <t>1.2.</t>
  </si>
  <si>
    <t>2.2.</t>
  </si>
  <si>
    <t>2.3.</t>
  </si>
  <si>
    <t>2.4.</t>
  </si>
  <si>
    <t>3.16.</t>
  </si>
  <si>
    <t>3.15.</t>
  </si>
  <si>
    <t>3.14.</t>
  </si>
  <si>
    <t>3.13.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</si>
  <si>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</si>
  <si>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</si>
  <si>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</si>
  <si>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</si>
  <si>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</si>
  <si>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</si>
  <si>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</si>
  <si>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</si>
  <si>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</si>
  <si>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</si>
  <si>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</si>
  <si>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</si>
  <si>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</si>
  <si>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2.10.</t>
  </si>
  <si>
    <t>2.11.</t>
  </si>
  <si>
    <t>2.12.</t>
  </si>
  <si>
    <t>2.13.</t>
  </si>
  <si>
    <t>1.3.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</si>
  <si>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</si>
  <si>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 xml:space="preserve">Дотации бюджетам муниципальных образований края на поддержку мер по обеспечению сбалансированности бюджетов муниципальных образований края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</si>
  <si>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</si>
  <si>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</si>
  <si>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</si>
  <si>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</si>
  <si>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</si>
  <si>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</si>
  <si>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</si>
  <si>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</si>
  <si>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</si>
  <si>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</si>
  <si>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</si>
  <si>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</si>
  <si>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</si>
  <si>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</si>
  <si>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</si>
  <si>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</si>
  <si>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</si>
  <si>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</si>
  <si>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</si>
  <si>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</si>
  <si>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</si>
  <si>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</si>
  <si>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</si>
  <si>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строительство и реконструкцию (модернизацию) объектов питьевого водоснабжения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</si>
  <si>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</si>
  <si>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с требованиями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</si>
  <si>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</si>
  <si>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</si>
  <si>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</si>
  <si>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</si>
  <si>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</si>
  <si>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</si>
  <si>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</si>
  <si>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</si>
  <si>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</si>
  <si>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</si>
  <si>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Иные МБТ</t>
  </si>
  <si>
    <t>Иные межбюджетные трансферты бюджетам муниципальных образований Красноярского края – победителям Всероссийского конкурса лучших проектов создания комфортной городской среды на реализацию комплекса мероприятий по благоустройству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</si>
  <si>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</si>
  <si>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2.14.</t>
  </si>
  <si>
    <t>2.15.</t>
  </si>
  <si>
    <t>2.16.</t>
  </si>
  <si>
    <t>2.17.</t>
  </si>
  <si>
    <t>3.18.</t>
  </si>
  <si>
    <t>3.19.</t>
  </si>
  <si>
    <t>4.1.</t>
  </si>
  <si>
    <t>4.2.</t>
  </si>
  <si>
    <t xml:space="preserve">к решению Бородинского городского   </t>
  </si>
  <si>
    <t>3.12.</t>
  </si>
  <si>
    <t>3.20.</t>
  </si>
  <si>
    <t>2.18.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</si>
  <si>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</si>
  <si>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2.19.</t>
  </si>
  <si>
    <t>Прочие субсидии бюджетам городских округов (на развитие детско-юношеского спорта)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</si>
  <si>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</si>
  <si>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2.20.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</si>
  <si>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</si>
  <si>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</si>
  <si>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2.21.</t>
  </si>
  <si>
    <t>2.22.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</si>
  <si>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</si>
  <si>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4.3.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</si>
  <si>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</si>
  <si>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2.23.</t>
  </si>
  <si>
    <t>2.24.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</si>
  <si>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</si>
  <si>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2.25.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</si>
  <si>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</si>
  <si>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2.26.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</si>
  <si>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</si>
  <si>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</si>
  <si>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2.27.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</si>
  <si>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</si>
  <si>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3.21.</t>
  </si>
  <si>
    <t>4.4.</t>
  </si>
  <si>
    <t>Иные межбюджетные трансферты на создание модельных муниципальных библиотек за счет средств резервного фонда Правительства Российской Федерации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</si>
  <si>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</si>
  <si>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</si>
  <si>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Исполнение по межбюджетным трансфертам бюджета города Бородино за 2021 год</t>
  </si>
  <si>
    <t>Исполнено</t>
  </si>
  <si>
    <t>% исполнения</t>
  </si>
  <si>
    <t xml:space="preserve">"Об исполнении бюджета города Бородино </t>
  </si>
  <si>
    <t>за 2021 год"</t>
  </si>
  <si>
    <t>4.5.</t>
  </si>
  <si>
    <t>Средства на возмещение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</si>
  <si>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 xml:space="preserve">План </t>
  </si>
  <si>
    <t>Приложение 10</t>
  </si>
  <si>
    <t>Совета депутатов от 24.06.2022 № 16-132р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</si>
</sst>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wrapText="1"/>
    </xf>
    <xf numFmtId="165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horizontal="left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 applyProtection="1">
      <alignment horizontal="center" wrapText="1"/>
    </xf>
    <xf numFmtId="2" fontId="6" fillId="0" borderId="1" xfId="0" applyNumberFormat="1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8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Обычный 6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70"/>
  <sheetViews>
    <sheetView tabSelected="1" view="pageBreakPreview" zoomScale="75" zoomScaleNormal="90" zoomScaleSheetLayoutView="75" workbookViewId="0">
      <selection activeCell="D17" sqref="D17"/>
    </sheetView>
  </sheetViews>
  <sheetFormatPr defaultColWidth="9.140625" defaultRowHeight="15.75" x14ac:dyDescent="0.25"/>
  <cols>
    <col min="1" max="1" width="9.140625" style="4"/>
    <col min="2" max="2" width="62.85546875" style="5" customWidth="1"/>
    <col min="3" max="3" width="21.42578125" style="10" customWidth="1"/>
    <col min="4" max="4" width="24.42578125" style="10" customWidth="1"/>
    <col min="5" max="5" width="25" style="10" customWidth="1"/>
    <col min="6" max="16384" width="9.140625" style="5"/>
  </cols>
  <sheetData>
    <row r="1" spans="1:142" x14ac:dyDescent="0.25">
      <c r="D1" s="19" t="s">
        <v>128</v>
      </c>
      <c r="E1" s="19"/>
    </row>
    <row r="2" spans="1:142" x14ac:dyDescent="0.25">
      <c r="D2" s="19" t="s">
        <v>89</v>
      </c>
      <c r="E2" s="19"/>
    </row>
    <row r="3" spans="1:142" x14ac:dyDescent="0.25">
      <c r="D3" s="19" t="s">
        <v>129</v>
      </c>
      <c r="E3" s="19"/>
    </row>
    <row r="4" spans="1:142" x14ac:dyDescent="0.25">
      <c r="D4" s="32" t="s">
        <v>123</v>
      </c>
      <c r="E4" s="32"/>
    </row>
    <row r="5" spans="1:142" ht="13.15" customHeight="1" x14ac:dyDescent="0.25">
      <c r="D5" s="19" t="s">
        <v>124</v>
      </c>
      <c r="E5" s="19"/>
    </row>
    <row r="6" spans="1:142" hidden="1" x14ac:dyDescent="0.25">
      <c r="D6" s="19"/>
      <c r="E6" s="19"/>
    </row>
    <row r="7" spans="1:142" hidden="1" x14ac:dyDescent="0.25">
      <c r="D7" s="18"/>
      <c r="E7" s="11"/>
      <c r="F7" s="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</row>
    <row r="8" spans="1:142" hidden="1" x14ac:dyDescent="0.25">
      <c r="D8" s="20"/>
      <c r="E8" s="12"/>
      <c r="F8" s="3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</row>
    <row r="9" spans="1:142" hidden="1" x14ac:dyDescent="0.25">
      <c r="D9" s="20"/>
      <c r="E9" s="12"/>
      <c r="F9" s="3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</row>
    <row r="10" spans="1:142" hidden="1" x14ac:dyDescent="0.25">
      <c r="D10" s="18"/>
      <c r="E10" s="11"/>
      <c r="F10" s="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</row>
    <row r="11" spans="1:142" hidden="1" x14ac:dyDescent="0.25">
      <c r="D11" s="18"/>
      <c r="E11" s="11"/>
      <c r="F11" s="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</row>
    <row r="12" spans="1:142" ht="18.75" x14ac:dyDescent="0.25">
      <c r="A12" s="31" t="s">
        <v>120</v>
      </c>
      <c r="B12" s="31"/>
      <c r="C12" s="31"/>
      <c r="D12" s="31"/>
      <c r="E12" s="31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</row>
    <row r="13" spans="1:142" x14ac:dyDescent="0.25">
      <c r="E13" s="10" t="s">
        <v>9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</row>
    <row r="14" spans="1:142" x14ac:dyDescent="0.25">
      <c r="A14" s="1" t="s">
        <v>0</v>
      </c>
      <c r="B14" s="8" t="s">
        <v>1</v>
      </c>
      <c r="C14" s="13" t="s">
        <v>127</v>
      </c>
      <c r="D14" s="13" t="s">
        <v>121</v>
      </c>
      <c r="E14" s="13" t="s">
        <v>122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</row>
    <row r="15" spans="1:142" s="25" customFormat="1" x14ac:dyDescent="0.25">
      <c r="A15" s="22">
        <v>1</v>
      </c>
      <c r="B15" s="23" t="s">
        <v>2</v>
      </c>
      <c r="C15" s="27">
        <f>SUM(C16:C18)</f>
        <v>142007200</v>
      </c>
      <c r="D15" s="27">
        <f t="shared" ref="D15" si="0">SUM(D16:D18)</f>
        <v>142007200</v>
      </c>
      <c r="E15" s="29">
        <f t="shared" ref="E15" si="1">D15/C15*100</f>
        <v>100</v>
      </c>
    </row>
    <row r="16" spans="1:142" ht="47.25" x14ac:dyDescent="0.25">
      <c r="A16" s="2" t="s">
        <v>3</v>
      </c>
      <c r="B16" s="9" t="s">
        <v>41</v>
      </c>
      <c r="C16" s="15">
        <v>100051200</v>
      </c>
      <c r="D16" s="15">
        <v>100051200</v>
      </c>
      <c r="E16" s="28">
        <f t="shared" ref="E16:E18" si="2">D16/C16*100</f>
        <v>100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</row>
    <row r="17" spans="1:142" ht="47.25" x14ac:dyDescent="0.25">
      <c r="A17" s="2" t="s">
        <v>14</v>
      </c>
      <c r="B17" s="9" t="s">
        <v>33</v>
      </c>
      <c r="C17" s="15">
        <v>34473700</v>
      </c>
      <c r="D17" s="15">
        <v>34473700</v>
      </c>
      <c r="E17" s="28">
        <f t="shared" si="2"/>
        <v>100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</row>
    <row r="18" spans="1:142" ht="63" x14ac:dyDescent="0.25">
      <c r="A18" s="2" t="s">
        <v>39</v>
      </c>
      <c r="B18" s="9" t="s">
        <v>40</v>
      </c>
      <c r="C18" s="14">
        <v>7482300</v>
      </c>
      <c r="D18" s="14">
        <v>7482300</v>
      </c>
      <c r="E18" s="28">
        <f t="shared" si="2"/>
        <v>100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</row>
    <row r="19" spans="1:142" s="25" customFormat="1" x14ac:dyDescent="0.25">
      <c r="A19" s="22">
        <v>2</v>
      </c>
      <c r="B19" s="23" t="s">
        <v>4</v>
      </c>
      <c r="C19" s="24">
        <f>SUM(C20:C47)</f>
        <v>111848769.56</v>
      </c>
      <c r="D19" s="24">
        <f>SUM(D20:D47)</f>
        <v>105493982.34</v>
      </c>
      <c r="E19" s="29">
        <f t="shared" ref="E19" si="3">D19/C19*100</f>
        <v>94.318411150163755</v>
      </c>
    </row>
    <row r="20" spans="1:142" s="7" customFormat="1" ht="94.5" x14ac:dyDescent="0.25">
      <c r="A20" s="2" t="s">
        <v>5</v>
      </c>
      <c r="B20" s="16" t="s">
        <v>61</v>
      </c>
      <c r="C20" s="15">
        <v>6251400</v>
      </c>
      <c r="D20" s="15">
        <v>6251400</v>
      </c>
      <c r="E20" s="28">
        <f t="shared" ref="E20:E47" si="4">D20/C20*100</f>
        <v>100</v>
      </c>
    </row>
    <row r="21" spans="1:142" s="7" customFormat="1" ht="94.5" x14ac:dyDescent="0.25">
      <c r="A21" s="2" t="s">
        <v>15</v>
      </c>
      <c r="B21" s="16" t="s">
        <v>62</v>
      </c>
      <c r="C21" s="15">
        <v>6301600</v>
      </c>
      <c r="D21" s="15">
        <v>6301600</v>
      </c>
      <c r="E21" s="28">
        <f t="shared" si="4"/>
        <v>100</v>
      </c>
    </row>
    <row r="22" spans="1:142" s="7" customFormat="1" ht="141.75" x14ac:dyDescent="0.25">
      <c r="A22" s="2" t="s">
        <v>16</v>
      </c>
      <c r="B22" s="16" t="s">
        <v>63</v>
      </c>
      <c r="C22" s="15">
        <v>327500</v>
      </c>
      <c r="D22" s="15">
        <v>327500</v>
      </c>
      <c r="E22" s="28">
        <f t="shared" si="4"/>
        <v>100</v>
      </c>
    </row>
    <row r="23" spans="1:142" s="7" customFormat="1" ht="126" x14ac:dyDescent="0.25">
      <c r="A23" s="2" t="s">
        <v>17</v>
      </c>
      <c r="B23" s="16" t="s">
        <v>64</v>
      </c>
      <c r="C23" s="15">
        <v>7828500</v>
      </c>
      <c r="D23" s="15">
        <v>7828500</v>
      </c>
      <c r="E23" s="28">
        <f t="shared" si="4"/>
        <v>100</v>
      </c>
    </row>
    <row r="24" spans="1:142" s="7" customFormat="1" ht="94.5" x14ac:dyDescent="0.25">
      <c r="A24" s="2" t="s">
        <v>10</v>
      </c>
      <c r="B24" s="16" t="s">
        <v>65</v>
      </c>
      <c r="C24" s="15">
        <v>44602600</v>
      </c>
      <c r="D24" s="15">
        <v>40517069.990000002</v>
      </c>
      <c r="E24" s="28">
        <f t="shared" si="4"/>
        <v>90.840152793783318</v>
      </c>
    </row>
    <row r="25" spans="1:142" s="7" customFormat="1" ht="141.75" x14ac:dyDescent="0.25">
      <c r="A25" s="2" t="s">
        <v>11</v>
      </c>
      <c r="B25" s="16" t="s">
        <v>66</v>
      </c>
      <c r="C25" s="15">
        <v>1200000</v>
      </c>
      <c r="D25" s="15">
        <v>1200000</v>
      </c>
      <c r="E25" s="28">
        <f t="shared" si="4"/>
        <v>100</v>
      </c>
    </row>
    <row r="26" spans="1:142" s="7" customFormat="1" ht="110.25" x14ac:dyDescent="0.25">
      <c r="A26" s="2" t="s">
        <v>12</v>
      </c>
      <c r="B26" s="16" t="s">
        <v>67</v>
      </c>
      <c r="C26" s="15">
        <v>1000000</v>
      </c>
      <c r="D26" s="15">
        <v>1000000</v>
      </c>
      <c r="E26" s="28">
        <f t="shared" si="4"/>
        <v>100</v>
      </c>
    </row>
    <row r="27" spans="1:142" s="7" customFormat="1" ht="110.25" x14ac:dyDescent="0.25">
      <c r="A27" s="2" t="s">
        <v>13</v>
      </c>
      <c r="B27" s="16" t="s">
        <v>68</v>
      </c>
      <c r="C27" s="15">
        <v>2994200</v>
      </c>
      <c r="D27" s="15">
        <v>2915044.59</v>
      </c>
      <c r="E27" s="28">
        <f t="shared" si="4"/>
        <v>97.356375325629543</v>
      </c>
    </row>
    <row r="28" spans="1:142" s="7" customFormat="1" ht="94.5" hidden="1" x14ac:dyDescent="0.25">
      <c r="A28" s="2" t="s">
        <v>34</v>
      </c>
      <c r="B28" s="16" t="s">
        <v>69</v>
      </c>
      <c r="C28" s="15">
        <v>0</v>
      </c>
      <c r="D28" s="15">
        <v>0</v>
      </c>
      <c r="E28" s="28" t="e">
        <f t="shared" si="4"/>
        <v>#DIV/0!</v>
      </c>
    </row>
    <row r="29" spans="1:142" s="7" customFormat="1" ht="220.5" x14ac:dyDescent="0.25">
      <c r="A29" s="2" t="s">
        <v>34</v>
      </c>
      <c r="B29" s="16" t="s">
        <v>70</v>
      </c>
      <c r="C29" s="15">
        <v>465586.38</v>
      </c>
      <c r="D29" s="15">
        <v>95817.79</v>
      </c>
      <c r="E29" s="28">
        <f t="shared" si="4"/>
        <v>20.580024269610291</v>
      </c>
    </row>
    <row r="30" spans="1:142" ht="94.5" x14ac:dyDescent="0.25">
      <c r="A30" s="2" t="s">
        <v>35</v>
      </c>
      <c r="B30" s="17" t="s">
        <v>71</v>
      </c>
      <c r="C30" s="15">
        <v>242700</v>
      </c>
      <c r="D30" s="15">
        <v>242700</v>
      </c>
      <c r="E30" s="28">
        <f t="shared" si="4"/>
        <v>100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</row>
    <row r="31" spans="1:142" ht="110.25" x14ac:dyDescent="0.25">
      <c r="A31" s="2" t="s">
        <v>36</v>
      </c>
      <c r="B31" s="16" t="s">
        <v>72</v>
      </c>
      <c r="C31" s="15">
        <v>42200</v>
      </c>
      <c r="D31" s="15">
        <v>42200</v>
      </c>
      <c r="E31" s="28">
        <f t="shared" si="4"/>
        <v>100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</row>
    <row r="32" spans="1:142" ht="126" x14ac:dyDescent="0.25">
      <c r="A32" s="2" t="s">
        <v>37</v>
      </c>
      <c r="B32" s="16" t="s">
        <v>73</v>
      </c>
      <c r="C32" s="15">
        <v>54900</v>
      </c>
      <c r="D32" s="15">
        <v>45312</v>
      </c>
      <c r="E32" s="28">
        <f t="shared" si="4"/>
        <v>82.535519125683066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</row>
    <row r="33" spans="1:142" ht="173.25" x14ac:dyDescent="0.25">
      <c r="A33" s="2" t="s">
        <v>38</v>
      </c>
      <c r="B33" s="16" t="s">
        <v>74</v>
      </c>
      <c r="C33" s="15">
        <v>9021683.1799999997</v>
      </c>
      <c r="D33" s="15">
        <v>7632825.6200000001</v>
      </c>
      <c r="E33" s="28">
        <f t="shared" si="4"/>
        <v>84.605338801090554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</row>
    <row r="34" spans="1:142" ht="110.25" x14ac:dyDescent="0.25">
      <c r="A34" s="2" t="s">
        <v>81</v>
      </c>
      <c r="B34" s="16" t="s">
        <v>75</v>
      </c>
      <c r="C34" s="15">
        <v>235600</v>
      </c>
      <c r="D34" s="15">
        <v>224496.01</v>
      </c>
      <c r="E34" s="28">
        <f t="shared" si="4"/>
        <v>95.286931239388792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</row>
    <row r="35" spans="1:142" ht="94.5" x14ac:dyDescent="0.25">
      <c r="A35" s="2" t="s">
        <v>82</v>
      </c>
      <c r="B35" s="16" t="s">
        <v>76</v>
      </c>
      <c r="C35" s="15">
        <v>2969600</v>
      </c>
      <c r="D35" s="15">
        <v>2969600</v>
      </c>
      <c r="E35" s="28">
        <f t="shared" si="4"/>
        <v>100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</row>
    <row r="36" spans="1:142" ht="78.75" x14ac:dyDescent="0.25">
      <c r="A36" s="2" t="s">
        <v>83</v>
      </c>
      <c r="B36" s="16" t="s">
        <v>93</v>
      </c>
      <c r="C36" s="15">
        <v>4949800</v>
      </c>
      <c r="D36" s="15">
        <v>4949691.08</v>
      </c>
      <c r="E36" s="28">
        <f t="shared" si="4"/>
        <v>99.997799507050786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</row>
    <row r="37" spans="1:142" ht="31.5" x14ac:dyDescent="0.25">
      <c r="A37" s="2" t="s">
        <v>84</v>
      </c>
      <c r="B37" s="16" t="s">
        <v>95</v>
      </c>
      <c r="C37" s="15">
        <v>259400</v>
      </c>
      <c r="D37" s="15">
        <v>197238.03</v>
      </c>
      <c r="E37" s="28">
        <f t="shared" si="4"/>
        <v>76.036249036237464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</row>
    <row r="38" spans="1:142" ht="126" x14ac:dyDescent="0.25">
      <c r="A38" s="2" t="s">
        <v>92</v>
      </c>
      <c r="B38" s="16" t="s">
        <v>96</v>
      </c>
      <c r="C38" s="15">
        <v>4000</v>
      </c>
      <c r="D38" s="15">
        <v>4000</v>
      </c>
      <c r="E38" s="28">
        <f t="shared" si="4"/>
        <v>100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</row>
    <row r="39" spans="1:142" ht="94.5" x14ac:dyDescent="0.25">
      <c r="A39" s="2" t="s">
        <v>94</v>
      </c>
      <c r="B39" s="21" t="s">
        <v>98</v>
      </c>
      <c r="C39" s="15">
        <v>198000</v>
      </c>
      <c r="D39" s="15">
        <v>198000</v>
      </c>
      <c r="E39" s="28">
        <f t="shared" si="4"/>
        <v>100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</row>
    <row r="40" spans="1:142" ht="94.5" x14ac:dyDescent="0.25">
      <c r="A40" s="2" t="s">
        <v>97</v>
      </c>
      <c r="B40" s="21" t="s">
        <v>99</v>
      </c>
      <c r="C40" s="15">
        <v>200000</v>
      </c>
      <c r="D40" s="15">
        <v>200000</v>
      </c>
      <c r="E40" s="28">
        <f t="shared" si="4"/>
        <v>100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</row>
    <row r="41" spans="1:142" ht="141.75" x14ac:dyDescent="0.25">
      <c r="A41" s="2" t="s">
        <v>100</v>
      </c>
      <c r="B41" s="21" t="s">
        <v>104</v>
      </c>
      <c r="C41" s="15">
        <v>921800</v>
      </c>
      <c r="D41" s="15">
        <v>921800</v>
      </c>
      <c r="E41" s="28">
        <f t="shared" si="4"/>
        <v>100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</row>
    <row r="42" spans="1:142" ht="78.75" x14ac:dyDescent="0.25">
      <c r="A42" s="2" t="s">
        <v>101</v>
      </c>
      <c r="B42" s="21" t="s">
        <v>107</v>
      </c>
      <c r="C42" s="15">
        <v>1429100</v>
      </c>
      <c r="D42" s="15">
        <v>1234104.8999999999</v>
      </c>
      <c r="E42" s="28">
        <f t="shared" si="4"/>
        <v>86.355391505143089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</row>
    <row r="43" spans="1:142" ht="267.75" x14ac:dyDescent="0.25">
      <c r="A43" s="2" t="s">
        <v>105</v>
      </c>
      <c r="B43" s="21" t="s">
        <v>109</v>
      </c>
      <c r="C43" s="15">
        <v>4389100</v>
      </c>
      <c r="D43" s="15">
        <v>4380500</v>
      </c>
      <c r="E43" s="28">
        <f t="shared" si="4"/>
        <v>99.804060057870629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</row>
    <row r="44" spans="1:142" ht="110.25" x14ac:dyDescent="0.25">
      <c r="A44" s="2" t="s">
        <v>106</v>
      </c>
      <c r="B44" s="21" t="s">
        <v>111</v>
      </c>
      <c r="C44" s="15">
        <v>1624400</v>
      </c>
      <c r="D44" s="15">
        <v>1624399</v>
      </c>
      <c r="E44" s="28">
        <f t="shared" si="4"/>
        <v>99.999938438808172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</row>
    <row r="45" spans="1:142" ht="110.25" x14ac:dyDescent="0.25">
      <c r="A45" s="2" t="s">
        <v>108</v>
      </c>
      <c r="B45" s="21" t="s">
        <v>112</v>
      </c>
      <c r="C45" s="15">
        <v>10000000</v>
      </c>
      <c r="D45" s="15">
        <v>9855083.3300000001</v>
      </c>
      <c r="E45" s="28">
        <f t="shared" si="4"/>
        <v>98.550833299999994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</row>
    <row r="46" spans="1:142" ht="94.5" x14ac:dyDescent="0.25">
      <c r="A46" s="2" t="s">
        <v>110</v>
      </c>
      <c r="B46" s="21" t="s">
        <v>119</v>
      </c>
      <c r="C46" s="15">
        <v>17500</v>
      </c>
      <c r="D46" s="15">
        <v>17500</v>
      </c>
      <c r="E46" s="28">
        <f t="shared" si="4"/>
        <v>100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</row>
    <row r="47" spans="1:142" ht="110.25" x14ac:dyDescent="0.25">
      <c r="A47" s="2" t="s">
        <v>113</v>
      </c>
      <c r="B47" s="16" t="s">
        <v>77</v>
      </c>
      <c r="C47" s="15">
        <v>4317600</v>
      </c>
      <c r="D47" s="15">
        <v>4317600</v>
      </c>
      <c r="E47" s="28">
        <f t="shared" si="4"/>
        <v>100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</row>
    <row r="48" spans="1:142" s="30" customFormat="1" x14ac:dyDescent="0.25">
      <c r="A48" s="22">
        <v>3</v>
      </c>
      <c r="B48" s="23" t="s">
        <v>6</v>
      </c>
      <c r="C48" s="24">
        <f>SUM(C49:C70)</f>
        <v>251476914.44999999</v>
      </c>
      <c r="D48" s="24">
        <f t="shared" ref="D48" si="5">SUM(D49:D70)</f>
        <v>247528888.32999998</v>
      </c>
      <c r="E48" s="29">
        <f t="shared" ref="E48:E77" si="6">D48/C48*100</f>
        <v>98.430064195500947</v>
      </c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25"/>
      <c r="ED48" s="25"/>
      <c r="EE48" s="25"/>
      <c r="EF48" s="25"/>
      <c r="EG48" s="25"/>
      <c r="EH48" s="25"/>
      <c r="EI48" s="25"/>
      <c r="EJ48" s="25"/>
      <c r="EK48" s="25"/>
      <c r="EL48" s="25"/>
    </row>
    <row r="49" spans="1:142" ht="63" x14ac:dyDescent="0.25">
      <c r="A49" s="2" t="s">
        <v>7</v>
      </c>
      <c r="B49" s="17" t="s">
        <v>42</v>
      </c>
      <c r="C49" s="15">
        <v>4700</v>
      </c>
      <c r="D49" s="15">
        <v>0</v>
      </c>
      <c r="E49" s="28">
        <f t="shared" si="6"/>
        <v>0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</row>
    <row r="50" spans="1:142" ht="126" x14ac:dyDescent="0.25">
      <c r="A50" s="2" t="s">
        <v>30</v>
      </c>
      <c r="B50" s="16" t="s">
        <v>43</v>
      </c>
      <c r="C50" s="15">
        <v>41800</v>
      </c>
      <c r="D50" s="15">
        <v>41799.160000000003</v>
      </c>
      <c r="E50" s="28">
        <f t="shared" si="6"/>
        <v>99.997990430622025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</row>
    <row r="51" spans="1:142" ht="141.75" x14ac:dyDescent="0.25">
      <c r="A51" s="2" t="s">
        <v>29</v>
      </c>
      <c r="B51" s="16" t="s">
        <v>44</v>
      </c>
      <c r="C51" s="15">
        <v>98300</v>
      </c>
      <c r="D51" s="15">
        <v>68171.039999999994</v>
      </c>
      <c r="E51" s="28">
        <f t="shared" si="6"/>
        <v>69.349989827060014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</row>
    <row r="52" spans="1:142" ht="126" x14ac:dyDescent="0.25">
      <c r="A52" s="2" t="s">
        <v>31</v>
      </c>
      <c r="B52" s="16" t="s">
        <v>45</v>
      </c>
      <c r="C52" s="15">
        <v>729900</v>
      </c>
      <c r="D52" s="15">
        <v>710812.07</v>
      </c>
      <c r="E52" s="28">
        <f t="shared" si="6"/>
        <v>97.384856829702699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</row>
    <row r="53" spans="1:142" ht="94.5" x14ac:dyDescent="0.25">
      <c r="A53" s="2" t="s">
        <v>28</v>
      </c>
      <c r="B53" s="16" t="s">
        <v>46</v>
      </c>
      <c r="C53" s="15">
        <v>138300</v>
      </c>
      <c r="D53" s="15">
        <v>138284</v>
      </c>
      <c r="E53" s="28">
        <f t="shared" si="6"/>
        <v>99.988430947216202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</row>
    <row r="54" spans="1:142" ht="63" x14ac:dyDescent="0.25">
      <c r="A54" s="2" t="s">
        <v>26</v>
      </c>
      <c r="B54" s="17" t="s">
        <v>47</v>
      </c>
      <c r="C54" s="15">
        <v>2107100</v>
      </c>
      <c r="D54" s="15">
        <v>2095407.36</v>
      </c>
      <c r="E54" s="28">
        <f t="shared" si="6"/>
        <v>99.445083764415557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</row>
    <row r="55" spans="1:142" ht="141.75" x14ac:dyDescent="0.25">
      <c r="A55" s="2" t="s">
        <v>25</v>
      </c>
      <c r="B55" s="16" t="s">
        <v>48</v>
      </c>
      <c r="C55" s="15">
        <v>24754600</v>
      </c>
      <c r="D55" s="15">
        <v>21431822</v>
      </c>
      <c r="E55" s="28">
        <f t="shared" si="6"/>
        <v>86.577129099238121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</row>
    <row r="56" spans="1:142" ht="126" x14ac:dyDescent="0.25">
      <c r="A56" s="2" t="s">
        <v>27</v>
      </c>
      <c r="B56" s="16" t="s">
        <v>49</v>
      </c>
      <c r="C56" s="15">
        <v>646400</v>
      </c>
      <c r="D56" s="15">
        <v>639142.88</v>
      </c>
      <c r="E56" s="28">
        <f t="shared" si="6"/>
        <v>98.877301980198013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</row>
    <row r="57" spans="1:142" ht="267.75" x14ac:dyDescent="0.25">
      <c r="A57" s="2" t="s">
        <v>24</v>
      </c>
      <c r="B57" s="16" t="s">
        <v>50</v>
      </c>
      <c r="C57" s="15">
        <v>38900570</v>
      </c>
      <c r="D57" s="15">
        <v>38863368.659999996</v>
      </c>
      <c r="E57" s="28">
        <f t="shared" si="6"/>
        <v>99.904368136508012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</row>
    <row r="58" spans="1:142" ht="267.75" x14ac:dyDescent="0.25">
      <c r="A58" s="2" t="s">
        <v>23</v>
      </c>
      <c r="B58" s="16" t="s">
        <v>51</v>
      </c>
      <c r="C58" s="15">
        <v>56036380</v>
      </c>
      <c r="D58" s="15">
        <v>56036289.289999999</v>
      </c>
      <c r="E58" s="28">
        <f t="shared" si="6"/>
        <v>99.999838123019373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</row>
    <row r="59" spans="1:142" ht="283.5" x14ac:dyDescent="0.25">
      <c r="A59" s="2" t="s">
        <v>22</v>
      </c>
      <c r="B59" s="16" t="s">
        <v>52</v>
      </c>
      <c r="C59" s="15">
        <v>16175130</v>
      </c>
      <c r="D59" s="15">
        <v>16175130</v>
      </c>
      <c r="E59" s="28">
        <f t="shared" si="6"/>
        <v>100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</row>
    <row r="60" spans="1:142" ht="283.5" x14ac:dyDescent="0.25">
      <c r="A60" s="2" t="s">
        <v>90</v>
      </c>
      <c r="B60" s="16" t="s">
        <v>53</v>
      </c>
      <c r="C60" s="15">
        <f>79444180+6036340</f>
        <v>85480520</v>
      </c>
      <c r="D60" s="15">
        <v>85376325.140000001</v>
      </c>
      <c r="E60" s="28">
        <f t="shared" si="6"/>
        <v>99.878106894997828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</row>
    <row r="61" spans="1:142" ht="283.5" x14ac:dyDescent="0.25">
      <c r="A61" s="2" t="s">
        <v>21</v>
      </c>
      <c r="B61" s="16" t="s">
        <v>53</v>
      </c>
      <c r="C61" s="15">
        <v>6572900</v>
      </c>
      <c r="D61" s="15">
        <v>6571988.8799999999</v>
      </c>
      <c r="E61" s="28">
        <f t="shared" si="6"/>
        <v>99.986138234264928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</row>
    <row r="62" spans="1:142" ht="110.25" x14ac:dyDescent="0.25">
      <c r="A62" s="2" t="s">
        <v>20</v>
      </c>
      <c r="B62" s="16" t="s">
        <v>54</v>
      </c>
      <c r="C62" s="15">
        <f>4951900-1773600</f>
        <v>3178300</v>
      </c>
      <c r="D62" s="15">
        <v>3178202.81</v>
      </c>
      <c r="E62" s="28">
        <f t="shared" si="6"/>
        <v>99.99694207595256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</row>
    <row r="63" spans="1:142" ht="141.75" x14ac:dyDescent="0.25">
      <c r="A63" s="2" t="s">
        <v>19</v>
      </c>
      <c r="B63" s="16" t="s">
        <v>55</v>
      </c>
      <c r="C63" s="15">
        <v>1860300</v>
      </c>
      <c r="D63" s="15">
        <v>1722397.1</v>
      </c>
      <c r="E63" s="28">
        <f t="shared" si="6"/>
        <v>92.587061226683872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</row>
    <row r="64" spans="1:142" ht="204.75" x14ac:dyDescent="0.25">
      <c r="A64" s="2" t="s">
        <v>18</v>
      </c>
      <c r="B64" s="16" t="s">
        <v>56</v>
      </c>
      <c r="C64" s="15">
        <f>354700-44800</f>
        <v>309900</v>
      </c>
      <c r="D64" s="15">
        <v>290106.52</v>
      </c>
      <c r="E64" s="28">
        <f t="shared" si="6"/>
        <v>93.612946111648924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</row>
    <row r="65" spans="1:142" ht="141.75" x14ac:dyDescent="0.25">
      <c r="A65" s="2" t="s">
        <v>32</v>
      </c>
      <c r="B65" s="16" t="s">
        <v>57</v>
      </c>
      <c r="C65" s="15">
        <f>6244204.45-3590</f>
        <v>6240614.4500000002</v>
      </c>
      <c r="D65" s="15">
        <v>6168079.8399999999</v>
      </c>
      <c r="E65" s="28">
        <f t="shared" si="6"/>
        <v>98.837700829282909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</row>
    <row r="66" spans="1:142" ht="141.75" x14ac:dyDescent="0.25">
      <c r="A66" s="2" t="s">
        <v>85</v>
      </c>
      <c r="B66" s="16" t="s">
        <v>58</v>
      </c>
      <c r="C66" s="15">
        <f>1911500-875400</f>
        <v>1036100</v>
      </c>
      <c r="D66" s="15">
        <v>862260.3</v>
      </c>
      <c r="E66" s="28">
        <f t="shared" si="6"/>
        <v>83.221725702152298</v>
      </c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</row>
    <row r="67" spans="1:142" ht="204.75" hidden="1" x14ac:dyDescent="0.25">
      <c r="A67" s="2" t="s">
        <v>86</v>
      </c>
      <c r="B67" s="16" t="s">
        <v>59</v>
      </c>
      <c r="C67" s="15">
        <v>0</v>
      </c>
      <c r="D67" s="15">
        <v>0</v>
      </c>
      <c r="E67" s="28" t="e">
        <f t="shared" si="6"/>
        <v>#DIV/0!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</row>
    <row r="68" spans="1:142" ht="141.75" x14ac:dyDescent="0.25">
      <c r="A68" s="2" t="s">
        <v>86</v>
      </c>
      <c r="B68" s="16" t="s">
        <v>114</v>
      </c>
      <c r="C68" s="15">
        <v>6420000</v>
      </c>
      <c r="D68" s="15">
        <v>6420000</v>
      </c>
      <c r="E68" s="28">
        <f t="shared" si="6"/>
        <v>100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</row>
    <row r="69" spans="1:142" ht="189" x14ac:dyDescent="0.25">
      <c r="A69" s="2" t="s">
        <v>91</v>
      </c>
      <c r="B69" s="16" t="s">
        <v>118</v>
      </c>
      <c r="C69" s="15">
        <v>10400</v>
      </c>
      <c r="D69" s="15">
        <v>10400</v>
      </c>
      <c r="E69" s="28">
        <f t="shared" si="6"/>
        <v>100</v>
      </c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</row>
    <row r="70" spans="1:142" ht="126" x14ac:dyDescent="0.25">
      <c r="A70" s="2" t="s">
        <v>115</v>
      </c>
      <c r="B70" s="16" t="s">
        <v>60</v>
      </c>
      <c r="C70" s="15">
        <v>734700</v>
      </c>
      <c r="D70" s="15">
        <v>728901.28</v>
      </c>
      <c r="E70" s="28">
        <f t="shared" si="6"/>
        <v>99.210736354974827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</row>
    <row r="71" spans="1:142" s="26" customFormat="1" x14ac:dyDescent="0.25">
      <c r="A71" s="22">
        <v>4</v>
      </c>
      <c r="B71" s="23" t="s">
        <v>78</v>
      </c>
      <c r="C71" s="24">
        <f>SUM(C72:C76)</f>
        <v>66665790</v>
      </c>
      <c r="D71" s="24">
        <f>SUM(D72:D76)</f>
        <v>66656134.100000001</v>
      </c>
      <c r="E71" s="29">
        <f t="shared" si="6"/>
        <v>99.985515959534865</v>
      </c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  <c r="BN71" s="25"/>
      <c r="BO71" s="25"/>
      <c r="BP71" s="25"/>
      <c r="BQ71" s="25"/>
      <c r="BR71" s="25"/>
      <c r="BS71" s="25"/>
      <c r="BT71" s="25"/>
      <c r="BU71" s="25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5"/>
      <c r="CG71" s="25"/>
      <c r="CH71" s="25"/>
      <c r="CI71" s="25"/>
      <c r="CJ71" s="25"/>
      <c r="CK71" s="25"/>
      <c r="CL71" s="25"/>
      <c r="CM71" s="25"/>
      <c r="CN71" s="25"/>
      <c r="CO71" s="25"/>
      <c r="CP71" s="25"/>
      <c r="CQ71" s="25"/>
      <c r="CR71" s="25"/>
      <c r="CS71" s="25"/>
      <c r="CT71" s="25"/>
      <c r="CU71" s="25"/>
      <c r="CV71" s="25"/>
      <c r="CW71" s="25"/>
      <c r="CX71" s="25"/>
      <c r="CY71" s="25"/>
      <c r="CZ71" s="25"/>
      <c r="DA71" s="25"/>
      <c r="DB71" s="25"/>
      <c r="DC71" s="25"/>
      <c r="DD71" s="25"/>
      <c r="DE71" s="25"/>
      <c r="DF71" s="25"/>
      <c r="DG71" s="25"/>
      <c r="DH71" s="25"/>
      <c r="DI71" s="25"/>
      <c r="DJ71" s="25"/>
      <c r="DK71" s="25"/>
      <c r="DL71" s="25"/>
      <c r="DM71" s="25"/>
      <c r="DN71" s="25"/>
      <c r="DO71" s="25"/>
      <c r="DP71" s="25"/>
      <c r="DQ71" s="25"/>
      <c r="DR71" s="25"/>
      <c r="DS71" s="25"/>
      <c r="DT71" s="25"/>
      <c r="DU71" s="25"/>
      <c r="DV71" s="25"/>
      <c r="DW71" s="25"/>
      <c r="DX71" s="25"/>
      <c r="DY71" s="25"/>
      <c r="DZ71" s="25"/>
      <c r="EA71" s="25"/>
      <c r="EB71" s="25"/>
      <c r="EC71" s="25"/>
      <c r="ED71" s="25"/>
      <c r="EE71" s="25"/>
      <c r="EF71" s="25"/>
      <c r="EG71" s="25"/>
      <c r="EH71" s="25"/>
      <c r="EI71" s="25"/>
      <c r="EJ71" s="25"/>
      <c r="EK71" s="25"/>
      <c r="EL71" s="25"/>
    </row>
    <row r="72" spans="1:142" ht="157.5" x14ac:dyDescent="0.25">
      <c r="A72" s="2" t="s">
        <v>87</v>
      </c>
      <c r="B72" s="16" t="s">
        <v>79</v>
      </c>
      <c r="C72" s="15">
        <v>50000000</v>
      </c>
      <c r="D72" s="15">
        <v>50000000</v>
      </c>
      <c r="E72" s="28">
        <f t="shared" si="6"/>
        <v>100</v>
      </c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</row>
    <row r="73" spans="1:142" ht="110.25" x14ac:dyDescent="0.25">
      <c r="A73" s="2" t="s">
        <v>88</v>
      </c>
      <c r="B73" s="16" t="s">
        <v>102</v>
      </c>
      <c r="C73" s="15">
        <v>428700</v>
      </c>
      <c r="D73" s="15">
        <v>428700</v>
      </c>
      <c r="E73" s="28">
        <f t="shared" si="6"/>
        <v>100</v>
      </c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</row>
    <row r="74" spans="1:142" ht="141.75" x14ac:dyDescent="0.25">
      <c r="A74" s="2" t="s">
        <v>103</v>
      </c>
      <c r="B74" s="16" t="s">
        <v>80</v>
      </c>
      <c r="C74" s="15">
        <v>11131640</v>
      </c>
      <c r="D74" s="15">
        <v>11121984.1</v>
      </c>
      <c r="E74" s="28">
        <f t="shared" si="6"/>
        <v>99.913257166059992</v>
      </c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</row>
    <row r="75" spans="1:142" ht="47.25" x14ac:dyDescent="0.25">
      <c r="A75" s="2" t="s">
        <v>116</v>
      </c>
      <c r="B75" s="16" t="s">
        <v>117</v>
      </c>
      <c r="C75" s="15">
        <v>5000000</v>
      </c>
      <c r="D75" s="15">
        <v>5000000</v>
      </c>
      <c r="E75" s="28">
        <f t="shared" si="6"/>
        <v>100</v>
      </c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</row>
    <row r="76" spans="1:142" ht="69" customHeight="1" x14ac:dyDescent="0.25">
      <c r="A76" s="2" t="s">
        <v>125</v>
      </c>
      <c r="B76" s="16" t="s">
        <v>126</v>
      </c>
      <c r="C76" s="15">
        <v>105450</v>
      </c>
      <c r="D76" s="15">
        <v>105450</v>
      </c>
      <c r="E76" s="28">
        <f t="shared" si="6"/>
        <v>100</v>
      </c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</row>
    <row r="77" spans="1:142" s="7" customFormat="1" x14ac:dyDescent="0.25">
      <c r="A77" s="22"/>
      <c r="B77" s="23" t="s">
        <v>8</v>
      </c>
      <c r="C77" s="24">
        <f>SUM(C71+C48+C19+C15)</f>
        <v>571998674.00999999</v>
      </c>
      <c r="D77" s="24">
        <f>SUM(D71+D48+D19+D15)</f>
        <v>561686204.76999998</v>
      </c>
      <c r="E77" s="29">
        <f t="shared" si="6"/>
        <v>98.197116582857717</v>
      </c>
    </row>
    <row r="78" spans="1:142" x14ac:dyDescent="0.25"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</row>
    <row r="79" spans="1:142" x14ac:dyDescent="0.25"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</row>
    <row r="80" spans="1:142" x14ac:dyDescent="0.25"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</row>
    <row r="81" spans="47:142" x14ac:dyDescent="0.25"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</row>
    <row r="82" spans="47:142" x14ac:dyDescent="0.25"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</row>
    <row r="83" spans="47:142" x14ac:dyDescent="0.25"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</row>
    <row r="84" spans="47:142" x14ac:dyDescent="0.25"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</row>
    <row r="85" spans="47:142" x14ac:dyDescent="0.25"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</row>
    <row r="86" spans="47:142" x14ac:dyDescent="0.25"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</row>
    <row r="87" spans="47:142" x14ac:dyDescent="0.25"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</row>
    <row r="88" spans="47:142" x14ac:dyDescent="0.25"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</row>
    <row r="89" spans="47:142" x14ac:dyDescent="0.25"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</row>
    <row r="90" spans="47:142" x14ac:dyDescent="0.25"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</row>
    <row r="91" spans="47:142" x14ac:dyDescent="0.25"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</row>
    <row r="92" spans="47:142" x14ac:dyDescent="0.25"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</row>
    <row r="93" spans="47:142" x14ac:dyDescent="0.25"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</row>
    <row r="94" spans="47:142" x14ac:dyDescent="0.25"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</row>
    <row r="95" spans="47:142" x14ac:dyDescent="0.25"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</row>
    <row r="96" spans="47:142" x14ac:dyDescent="0.25"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</row>
    <row r="97" spans="47:142" x14ac:dyDescent="0.25"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</row>
    <row r="98" spans="47:142" x14ac:dyDescent="0.25"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</row>
    <row r="99" spans="47:142" x14ac:dyDescent="0.25"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</row>
    <row r="100" spans="47:142" x14ac:dyDescent="0.25"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</row>
    <row r="101" spans="47:142" x14ac:dyDescent="0.25"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</row>
    <row r="102" spans="47:142" x14ac:dyDescent="0.25"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</row>
    <row r="103" spans="47:142" x14ac:dyDescent="0.25"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</row>
    <row r="104" spans="47:142" x14ac:dyDescent="0.25"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</row>
    <row r="105" spans="47:142" x14ac:dyDescent="0.25"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</row>
    <row r="106" spans="47:142" x14ac:dyDescent="0.25"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</row>
    <row r="107" spans="47:142" x14ac:dyDescent="0.25"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</row>
    <row r="108" spans="47:142" x14ac:dyDescent="0.25"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</row>
    <row r="109" spans="47:142" x14ac:dyDescent="0.25"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</row>
    <row r="110" spans="47:142" x14ac:dyDescent="0.25"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</row>
    <row r="111" spans="47:142" x14ac:dyDescent="0.25"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</row>
    <row r="112" spans="47:142" x14ac:dyDescent="0.25"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</row>
    <row r="113" spans="47:142" x14ac:dyDescent="0.25"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</row>
    <row r="114" spans="47:142" x14ac:dyDescent="0.25"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</row>
    <row r="115" spans="47:142" x14ac:dyDescent="0.25"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</row>
    <row r="116" spans="47:142" x14ac:dyDescent="0.25"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</row>
    <row r="117" spans="47:142" x14ac:dyDescent="0.25"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</row>
    <row r="118" spans="47:142" x14ac:dyDescent="0.25"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</row>
    <row r="119" spans="47:142" x14ac:dyDescent="0.25"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</row>
    <row r="120" spans="47:142" x14ac:dyDescent="0.25"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</row>
    <row r="121" spans="47:142" x14ac:dyDescent="0.25"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</row>
    <row r="122" spans="47:142" x14ac:dyDescent="0.25"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</row>
    <row r="123" spans="47:142" x14ac:dyDescent="0.25"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</row>
    <row r="124" spans="47:142" x14ac:dyDescent="0.25"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</row>
    <row r="125" spans="47:142" x14ac:dyDescent="0.25"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</row>
    <row r="126" spans="47:142" x14ac:dyDescent="0.25"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</row>
    <row r="127" spans="47:142" x14ac:dyDescent="0.25"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</row>
    <row r="128" spans="47:142" x14ac:dyDescent="0.25"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</row>
    <row r="129" spans="47:142" x14ac:dyDescent="0.25"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</row>
    <row r="130" spans="47:142" x14ac:dyDescent="0.25"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</row>
    <row r="131" spans="47:142" x14ac:dyDescent="0.25"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</row>
    <row r="132" spans="47:142" x14ac:dyDescent="0.25"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</row>
    <row r="133" spans="47:142" x14ac:dyDescent="0.25"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</row>
    <row r="134" spans="47:142" x14ac:dyDescent="0.25"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</row>
    <row r="135" spans="47:142" x14ac:dyDescent="0.25"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</row>
    <row r="136" spans="47:142" x14ac:dyDescent="0.25"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</row>
    <row r="137" spans="47:142" x14ac:dyDescent="0.25"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</row>
    <row r="138" spans="47:142" x14ac:dyDescent="0.25"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</row>
    <row r="139" spans="47:142" x14ac:dyDescent="0.25"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</row>
    <row r="140" spans="47:142" x14ac:dyDescent="0.25"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</row>
    <row r="141" spans="47:142" x14ac:dyDescent="0.25"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</row>
    <row r="142" spans="47:142" x14ac:dyDescent="0.25"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</row>
    <row r="143" spans="47:142" x14ac:dyDescent="0.25"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</row>
    <row r="144" spans="47:142" x14ac:dyDescent="0.25"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</row>
    <row r="145" spans="47:142" x14ac:dyDescent="0.25"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</row>
    <row r="146" spans="47:142" x14ac:dyDescent="0.25"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</row>
    <row r="147" spans="47:142" x14ac:dyDescent="0.25"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</row>
    <row r="148" spans="47:142" x14ac:dyDescent="0.25"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</row>
    <row r="149" spans="47:142" x14ac:dyDescent="0.25"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</row>
    <row r="150" spans="47:142" x14ac:dyDescent="0.25"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</row>
    <row r="151" spans="47:142" x14ac:dyDescent="0.25"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</row>
    <row r="152" spans="47:142" x14ac:dyDescent="0.25"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</row>
    <row r="153" spans="47:142" x14ac:dyDescent="0.25"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</row>
    <row r="154" spans="47:142" x14ac:dyDescent="0.25"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</row>
    <row r="155" spans="47:142" x14ac:dyDescent="0.25"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</row>
    <row r="156" spans="47:142" x14ac:dyDescent="0.25"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</row>
    <row r="157" spans="47:142" x14ac:dyDescent="0.25"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</row>
    <row r="158" spans="47:142" x14ac:dyDescent="0.25"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</row>
    <row r="159" spans="47:142" x14ac:dyDescent="0.25"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</row>
    <row r="160" spans="47:142" x14ac:dyDescent="0.25"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</row>
    <row r="161" spans="47:142" x14ac:dyDescent="0.25"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</row>
    <row r="162" spans="47:142" x14ac:dyDescent="0.25"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</row>
    <row r="163" spans="47:142" x14ac:dyDescent="0.25"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</row>
    <row r="164" spans="47:142" x14ac:dyDescent="0.25"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</row>
    <row r="165" spans="47:142" x14ac:dyDescent="0.25"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</row>
    <row r="166" spans="47:142" x14ac:dyDescent="0.25"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</row>
    <row r="167" spans="47:142" x14ac:dyDescent="0.25"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</row>
    <row r="168" spans="47:142" x14ac:dyDescent="0.25"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</row>
    <row r="169" spans="47:142" x14ac:dyDescent="0.25"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</row>
    <row r="170" spans="47:142" x14ac:dyDescent="0.25"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</row>
    <row r="171" spans="47:142" x14ac:dyDescent="0.25"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</row>
    <row r="172" spans="47:142" x14ac:dyDescent="0.25"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</row>
    <row r="173" spans="47:142" x14ac:dyDescent="0.25"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</row>
    <row r="174" spans="47:142" x14ac:dyDescent="0.25"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</row>
    <row r="175" spans="47:142" x14ac:dyDescent="0.25"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</row>
    <row r="176" spans="47:142" x14ac:dyDescent="0.25"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</row>
    <row r="177" spans="47:142" x14ac:dyDescent="0.25"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</row>
    <row r="178" spans="47:142" x14ac:dyDescent="0.25"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</row>
    <row r="179" spans="47:142" x14ac:dyDescent="0.25"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</row>
    <row r="180" spans="47:142" x14ac:dyDescent="0.25"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</row>
    <row r="181" spans="47:142" x14ac:dyDescent="0.25"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</row>
    <row r="182" spans="47:142" x14ac:dyDescent="0.25"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</row>
    <row r="183" spans="47:142" x14ac:dyDescent="0.25"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</row>
    <row r="184" spans="47:142" x14ac:dyDescent="0.25"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</row>
    <row r="185" spans="47:142" x14ac:dyDescent="0.25"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</row>
    <row r="186" spans="47:142" x14ac:dyDescent="0.25"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</row>
    <row r="187" spans="47:142" x14ac:dyDescent="0.25"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</row>
    <row r="188" spans="47:142" x14ac:dyDescent="0.25"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</row>
    <row r="189" spans="47:142" x14ac:dyDescent="0.25"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</row>
    <row r="190" spans="47:142" x14ac:dyDescent="0.25"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</row>
    <row r="191" spans="47:142" x14ac:dyDescent="0.25"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</row>
    <row r="192" spans="47:142" x14ac:dyDescent="0.25"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</row>
    <row r="193" spans="47:142" x14ac:dyDescent="0.25"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</row>
    <row r="194" spans="47:142" x14ac:dyDescent="0.25"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</row>
    <row r="195" spans="47:142" x14ac:dyDescent="0.25"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</row>
    <row r="196" spans="47:142" x14ac:dyDescent="0.25"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</row>
    <row r="197" spans="47:142" x14ac:dyDescent="0.25"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</row>
    <row r="198" spans="47:142" x14ac:dyDescent="0.25"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</row>
    <row r="199" spans="47:142" x14ac:dyDescent="0.25"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</row>
    <row r="200" spans="47:142" x14ac:dyDescent="0.25"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</row>
    <row r="201" spans="47:142" x14ac:dyDescent="0.25"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</row>
    <row r="202" spans="47:142" x14ac:dyDescent="0.25"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</row>
    <row r="203" spans="47:142" x14ac:dyDescent="0.25"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</row>
    <row r="204" spans="47:142" x14ac:dyDescent="0.25"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</row>
    <row r="205" spans="47:142" x14ac:dyDescent="0.25"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</row>
    <row r="206" spans="47:142" x14ac:dyDescent="0.25"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</row>
    <row r="207" spans="47:142" x14ac:dyDescent="0.25"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</row>
    <row r="208" spans="47:142" x14ac:dyDescent="0.25"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</row>
    <row r="209" spans="47:142" x14ac:dyDescent="0.25"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</row>
    <row r="210" spans="47:142" x14ac:dyDescent="0.25"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</row>
    <row r="211" spans="47:142" x14ac:dyDescent="0.25"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</row>
    <row r="212" spans="47:142" x14ac:dyDescent="0.25"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</row>
    <row r="213" spans="47:142" x14ac:dyDescent="0.25"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</row>
    <row r="214" spans="47:142" x14ac:dyDescent="0.25"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</row>
    <row r="215" spans="47:142" x14ac:dyDescent="0.25"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</row>
    <row r="216" spans="47:142" x14ac:dyDescent="0.25"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</row>
    <row r="217" spans="47:142" x14ac:dyDescent="0.25"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</row>
    <row r="218" spans="47:142" x14ac:dyDescent="0.25"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</row>
    <row r="219" spans="47:142" x14ac:dyDescent="0.25"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</row>
    <row r="220" spans="47:142" x14ac:dyDescent="0.25"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</row>
    <row r="221" spans="47:142" x14ac:dyDescent="0.25"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</row>
    <row r="222" spans="47:142" x14ac:dyDescent="0.25"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</row>
    <row r="223" spans="47:142" x14ac:dyDescent="0.25"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</row>
    <row r="224" spans="47:142" x14ac:dyDescent="0.25"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</row>
    <row r="225" spans="47:142" x14ac:dyDescent="0.25"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</row>
    <row r="226" spans="47:142" x14ac:dyDescent="0.25"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</row>
    <row r="227" spans="47:142" x14ac:dyDescent="0.25"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</row>
    <row r="228" spans="47:142" x14ac:dyDescent="0.25"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</row>
    <row r="229" spans="47:142" x14ac:dyDescent="0.25"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</row>
    <row r="230" spans="47:142" x14ac:dyDescent="0.25"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</row>
    <row r="231" spans="47:142" x14ac:dyDescent="0.25"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</row>
    <row r="232" spans="47:142" x14ac:dyDescent="0.25"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</row>
    <row r="233" spans="47:142" x14ac:dyDescent="0.25"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</row>
    <row r="234" spans="47:142" x14ac:dyDescent="0.25"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</row>
    <row r="235" spans="47:142" x14ac:dyDescent="0.25"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</row>
    <row r="236" spans="47:142" x14ac:dyDescent="0.25"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</row>
    <row r="237" spans="47:142" x14ac:dyDescent="0.25"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</row>
    <row r="238" spans="47:142" x14ac:dyDescent="0.25"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</row>
    <row r="239" spans="47:142" x14ac:dyDescent="0.25"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</row>
    <row r="240" spans="47:142" x14ac:dyDescent="0.25"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</row>
    <row r="241" spans="47:142" x14ac:dyDescent="0.25"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</row>
    <row r="242" spans="47:142" x14ac:dyDescent="0.25"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</row>
    <row r="243" spans="47:142" x14ac:dyDescent="0.25"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</row>
    <row r="244" spans="47:142" x14ac:dyDescent="0.25"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</row>
    <row r="245" spans="47:142" x14ac:dyDescent="0.25"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</row>
    <row r="246" spans="47:142" x14ac:dyDescent="0.25"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</row>
    <row r="247" spans="47:142" x14ac:dyDescent="0.25"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</row>
    <row r="248" spans="47:142" x14ac:dyDescent="0.25"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</row>
    <row r="249" spans="47:142" x14ac:dyDescent="0.25"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</row>
    <row r="250" spans="47:142" x14ac:dyDescent="0.25"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</row>
    <row r="251" spans="47:142" x14ac:dyDescent="0.25"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</row>
    <row r="252" spans="47:142" x14ac:dyDescent="0.25"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  <c r="DL252" s="7"/>
      <c r="DM252" s="7"/>
      <c r="DN252" s="7"/>
      <c r="DO252" s="7"/>
      <c r="DP252" s="7"/>
      <c r="DQ252" s="7"/>
      <c r="DR252" s="7"/>
      <c r="DS252" s="7"/>
      <c r="DT252" s="7"/>
      <c r="DU252" s="7"/>
      <c r="DV252" s="7"/>
      <c r="DW252" s="7"/>
      <c r="DX252" s="7"/>
      <c r="DY252" s="7"/>
      <c r="DZ252" s="7"/>
      <c r="EA252" s="7"/>
      <c r="EB252" s="7"/>
      <c r="EC252" s="7"/>
      <c r="ED252" s="7"/>
      <c r="EE252" s="7"/>
      <c r="EF252" s="7"/>
      <c r="EG252" s="7"/>
      <c r="EH252" s="7"/>
      <c r="EI252" s="7"/>
      <c r="EJ252" s="7"/>
      <c r="EK252" s="7"/>
      <c r="EL252" s="7"/>
    </row>
    <row r="253" spans="47:142" x14ac:dyDescent="0.25"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  <c r="DL253" s="7"/>
      <c r="DM253" s="7"/>
      <c r="DN253" s="7"/>
      <c r="DO253" s="7"/>
      <c r="DP253" s="7"/>
      <c r="DQ253" s="7"/>
      <c r="DR253" s="7"/>
      <c r="DS253" s="7"/>
      <c r="DT253" s="7"/>
      <c r="DU253" s="7"/>
      <c r="DV253" s="7"/>
      <c r="DW253" s="7"/>
      <c r="DX253" s="7"/>
      <c r="DY253" s="7"/>
      <c r="DZ253" s="7"/>
      <c r="EA253" s="7"/>
      <c r="EB253" s="7"/>
      <c r="EC253" s="7"/>
      <c r="ED253" s="7"/>
      <c r="EE253" s="7"/>
      <c r="EF253" s="7"/>
      <c r="EG253" s="7"/>
      <c r="EH253" s="7"/>
      <c r="EI253" s="7"/>
      <c r="EJ253" s="7"/>
      <c r="EK253" s="7"/>
      <c r="EL253" s="7"/>
    </row>
    <row r="254" spans="47:142" x14ac:dyDescent="0.25"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  <c r="DL254" s="7"/>
      <c r="DM254" s="7"/>
      <c r="DN254" s="7"/>
      <c r="DO254" s="7"/>
      <c r="DP254" s="7"/>
      <c r="DQ254" s="7"/>
      <c r="DR254" s="7"/>
      <c r="DS254" s="7"/>
      <c r="DT254" s="7"/>
      <c r="DU254" s="7"/>
      <c r="DV254" s="7"/>
      <c r="DW254" s="7"/>
      <c r="DX254" s="7"/>
      <c r="DY254" s="7"/>
      <c r="DZ254" s="7"/>
      <c r="EA254" s="7"/>
      <c r="EB254" s="7"/>
      <c r="EC254" s="7"/>
      <c r="ED254" s="7"/>
      <c r="EE254" s="7"/>
      <c r="EF254" s="7"/>
      <c r="EG254" s="7"/>
      <c r="EH254" s="7"/>
      <c r="EI254" s="7"/>
      <c r="EJ254" s="7"/>
      <c r="EK254" s="7"/>
      <c r="EL254" s="7"/>
    </row>
    <row r="255" spans="47:142" x14ac:dyDescent="0.25"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  <c r="DL255" s="7"/>
      <c r="DM255" s="7"/>
      <c r="DN255" s="7"/>
      <c r="DO255" s="7"/>
      <c r="DP255" s="7"/>
      <c r="DQ255" s="7"/>
      <c r="DR255" s="7"/>
      <c r="DS255" s="7"/>
      <c r="DT255" s="7"/>
      <c r="DU255" s="7"/>
      <c r="DV255" s="7"/>
      <c r="DW255" s="7"/>
      <c r="DX255" s="7"/>
      <c r="DY255" s="7"/>
      <c r="DZ255" s="7"/>
      <c r="EA255" s="7"/>
      <c r="EB255" s="7"/>
      <c r="EC255" s="7"/>
      <c r="ED255" s="7"/>
      <c r="EE255" s="7"/>
      <c r="EF255" s="7"/>
      <c r="EG255" s="7"/>
      <c r="EH255" s="7"/>
      <c r="EI255" s="7"/>
      <c r="EJ255" s="7"/>
      <c r="EK255" s="7"/>
      <c r="EL255" s="7"/>
    </row>
    <row r="256" spans="47:142" x14ac:dyDescent="0.25"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  <c r="DL256" s="7"/>
      <c r="DM256" s="7"/>
      <c r="DN256" s="7"/>
      <c r="DO256" s="7"/>
      <c r="DP256" s="7"/>
      <c r="DQ256" s="7"/>
      <c r="DR256" s="7"/>
      <c r="DS256" s="7"/>
      <c r="DT256" s="7"/>
      <c r="DU256" s="7"/>
      <c r="DV256" s="7"/>
      <c r="DW256" s="7"/>
      <c r="DX256" s="7"/>
      <c r="DY256" s="7"/>
      <c r="DZ256" s="7"/>
      <c r="EA256" s="7"/>
      <c r="EB256" s="7"/>
      <c r="EC256" s="7"/>
      <c r="ED256" s="7"/>
      <c r="EE256" s="7"/>
      <c r="EF256" s="7"/>
      <c r="EG256" s="7"/>
      <c r="EH256" s="7"/>
      <c r="EI256" s="7"/>
      <c r="EJ256" s="7"/>
      <c r="EK256" s="7"/>
      <c r="EL256" s="7"/>
    </row>
    <row r="257" spans="47:142" x14ac:dyDescent="0.25"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  <c r="DL257" s="7"/>
      <c r="DM257" s="7"/>
      <c r="DN257" s="7"/>
      <c r="DO257" s="7"/>
      <c r="DP257" s="7"/>
      <c r="DQ257" s="7"/>
      <c r="DR257" s="7"/>
      <c r="DS257" s="7"/>
      <c r="DT257" s="7"/>
      <c r="DU257" s="7"/>
      <c r="DV257" s="7"/>
      <c r="DW257" s="7"/>
      <c r="DX257" s="7"/>
      <c r="DY257" s="7"/>
      <c r="DZ257" s="7"/>
      <c r="EA257" s="7"/>
      <c r="EB257" s="7"/>
      <c r="EC257" s="7"/>
      <c r="ED257" s="7"/>
      <c r="EE257" s="7"/>
      <c r="EF257" s="7"/>
      <c r="EG257" s="7"/>
      <c r="EH257" s="7"/>
      <c r="EI257" s="7"/>
      <c r="EJ257" s="7"/>
      <c r="EK257" s="7"/>
      <c r="EL257" s="7"/>
    </row>
    <row r="258" spans="47:142" x14ac:dyDescent="0.25"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  <c r="DL258" s="7"/>
      <c r="DM258" s="7"/>
      <c r="DN258" s="7"/>
      <c r="DO258" s="7"/>
      <c r="DP258" s="7"/>
      <c r="DQ258" s="7"/>
      <c r="DR258" s="7"/>
      <c r="DS258" s="7"/>
      <c r="DT258" s="7"/>
      <c r="DU258" s="7"/>
      <c r="DV258" s="7"/>
      <c r="DW258" s="7"/>
      <c r="DX258" s="7"/>
      <c r="DY258" s="7"/>
      <c r="DZ258" s="7"/>
      <c r="EA258" s="7"/>
      <c r="EB258" s="7"/>
      <c r="EC258" s="7"/>
      <c r="ED258" s="7"/>
      <c r="EE258" s="7"/>
      <c r="EF258" s="7"/>
      <c r="EG258" s="7"/>
      <c r="EH258" s="7"/>
      <c r="EI258" s="7"/>
      <c r="EJ258" s="7"/>
      <c r="EK258" s="7"/>
      <c r="EL258" s="7"/>
    </row>
    <row r="259" spans="47:142" x14ac:dyDescent="0.25"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  <c r="DL259" s="7"/>
      <c r="DM259" s="7"/>
      <c r="DN259" s="7"/>
      <c r="DO259" s="7"/>
      <c r="DP259" s="7"/>
      <c r="DQ259" s="7"/>
      <c r="DR259" s="7"/>
      <c r="DS259" s="7"/>
      <c r="DT259" s="7"/>
      <c r="DU259" s="7"/>
      <c r="DV259" s="7"/>
      <c r="DW259" s="7"/>
      <c r="DX259" s="7"/>
      <c r="DY259" s="7"/>
      <c r="DZ259" s="7"/>
      <c r="EA259" s="7"/>
      <c r="EB259" s="7"/>
      <c r="EC259" s="7"/>
      <c r="ED259" s="7"/>
      <c r="EE259" s="7"/>
      <c r="EF259" s="7"/>
      <c r="EG259" s="7"/>
      <c r="EH259" s="7"/>
      <c r="EI259" s="7"/>
      <c r="EJ259" s="7"/>
      <c r="EK259" s="7"/>
      <c r="EL259" s="7"/>
    </row>
    <row r="260" spans="47:142" x14ac:dyDescent="0.25"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  <c r="DL260" s="7"/>
      <c r="DM260" s="7"/>
      <c r="DN260" s="7"/>
      <c r="DO260" s="7"/>
      <c r="DP260" s="7"/>
      <c r="DQ260" s="7"/>
      <c r="DR260" s="7"/>
      <c r="DS260" s="7"/>
      <c r="DT260" s="7"/>
      <c r="DU260" s="7"/>
      <c r="DV260" s="7"/>
      <c r="DW260" s="7"/>
      <c r="DX260" s="7"/>
      <c r="DY260" s="7"/>
      <c r="DZ260" s="7"/>
      <c r="EA260" s="7"/>
      <c r="EB260" s="7"/>
      <c r="EC260" s="7"/>
      <c r="ED260" s="7"/>
      <c r="EE260" s="7"/>
      <c r="EF260" s="7"/>
      <c r="EG260" s="7"/>
      <c r="EH260" s="7"/>
      <c r="EI260" s="7"/>
      <c r="EJ260" s="7"/>
      <c r="EK260" s="7"/>
      <c r="EL260" s="7"/>
    </row>
    <row r="261" spans="47:142" x14ac:dyDescent="0.25"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  <c r="DL261" s="7"/>
      <c r="DM261" s="7"/>
      <c r="DN261" s="7"/>
      <c r="DO261" s="7"/>
      <c r="DP261" s="7"/>
      <c r="DQ261" s="7"/>
      <c r="DR261" s="7"/>
      <c r="DS261" s="7"/>
      <c r="DT261" s="7"/>
      <c r="DU261" s="7"/>
      <c r="DV261" s="7"/>
      <c r="DW261" s="7"/>
      <c r="DX261" s="7"/>
      <c r="DY261" s="7"/>
      <c r="DZ261" s="7"/>
      <c r="EA261" s="7"/>
      <c r="EB261" s="7"/>
      <c r="EC261" s="7"/>
      <c r="ED261" s="7"/>
      <c r="EE261" s="7"/>
      <c r="EF261" s="7"/>
      <c r="EG261" s="7"/>
      <c r="EH261" s="7"/>
      <c r="EI261" s="7"/>
      <c r="EJ261" s="7"/>
      <c r="EK261" s="7"/>
      <c r="EL261" s="7"/>
    </row>
    <row r="262" spans="47:142" x14ac:dyDescent="0.25"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  <c r="DL262" s="7"/>
      <c r="DM262" s="7"/>
      <c r="DN262" s="7"/>
      <c r="DO262" s="7"/>
      <c r="DP262" s="7"/>
      <c r="DQ262" s="7"/>
      <c r="DR262" s="7"/>
      <c r="DS262" s="7"/>
      <c r="DT262" s="7"/>
      <c r="DU262" s="7"/>
      <c r="DV262" s="7"/>
      <c r="DW262" s="7"/>
      <c r="DX262" s="7"/>
      <c r="DY262" s="7"/>
      <c r="DZ262" s="7"/>
      <c r="EA262" s="7"/>
      <c r="EB262" s="7"/>
      <c r="EC262" s="7"/>
      <c r="ED262" s="7"/>
      <c r="EE262" s="7"/>
      <c r="EF262" s="7"/>
      <c r="EG262" s="7"/>
      <c r="EH262" s="7"/>
      <c r="EI262" s="7"/>
      <c r="EJ262" s="7"/>
      <c r="EK262" s="7"/>
      <c r="EL262" s="7"/>
    </row>
    <row r="263" spans="47:142" x14ac:dyDescent="0.25"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  <c r="DL263" s="7"/>
      <c r="DM263" s="7"/>
      <c r="DN263" s="7"/>
      <c r="DO263" s="7"/>
      <c r="DP263" s="7"/>
      <c r="DQ263" s="7"/>
      <c r="DR263" s="7"/>
      <c r="DS263" s="7"/>
      <c r="DT263" s="7"/>
      <c r="DU263" s="7"/>
      <c r="DV263" s="7"/>
      <c r="DW263" s="7"/>
      <c r="DX263" s="7"/>
      <c r="DY263" s="7"/>
      <c r="DZ263" s="7"/>
      <c r="EA263" s="7"/>
      <c r="EB263" s="7"/>
      <c r="EC263" s="7"/>
      <c r="ED263" s="7"/>
      <c r="EE263" s="7"/>
      <c r="EF263" s="7"/>
      <c r="EG263" s="7"/>
      <c r="EH263" s="7"/>
      <c r="EI263" s="7"/>
      <c r="EJ263" s="7"/>
      <c r="EK263" s="7"/>
      <c r="EL263" s="7"/>
    </row>
    <row r="264" spans="47:142" x14ac:dyDescent="0.25"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  <c r="DL264" s="7"/>
      <c r="DM264" s="7"/>
      <c r="DN264" s="7"/>
      <c r="DO264" s="7"/>
      <c r="DP264" s="7"/>
      <c r="DQ264" s="7"/>
      <c r="DR264" s="7"/>
      <c r="DS264" s="7"/>
      <c r="DT264" s="7"/>
      <c r="DU264" s="7"/>
      <c r="DV264" s="7"/>
      <c r="DW264" s="7"/>
      <c r="DX264" s="7"/>
      <c r="DY264" s="7"/>
      <c r="DZ264" s="7"/>
      <c r="EA264" s="7"/>
      <c r="EB264" s="7"/>
      <c r="EC264" s="7"/>
      <c r="ED264" s="7"/>
      <c r="EE264" s="7"/>
      <c r="EF264" s="7"/>
      <c r="EG264" s="7"/>
      <c r="EH264" s="7"/>
      <c r="EI264" s="7"/>
      <c r="EJ264" s="7"/>
      <c r="EK264" s="7"/>
      <c r="EL264" s="7"/>
    </row>
    <row r="265" spans="47:142" x14ac:dyDescent="0.25"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  <c r="DI265" s="7"/>
      <c r="DJ265" s="7"/>
      <c r="DK265" s="7"/>
      <c r="DL265" s="7"/>
      <c r="DM265" s="7"/>
      <c r="DN265" s="7"/>
      <c r="DO265" s="7"/>
      <c r="DP265" s="7"/>
      <c r="DQ265" s="7"/>
      <c r="DR265" s="7"/>
      <c r="DS265" s="7"/>
      <c r="DT265" s="7"/>
      <c r="DU265" s="7"/>
      <c r="DV265" s="7"/>
      <c r="DW265" s="7"/>
      <c r="DX265" s="7"/>
      <c r="DY265" s="7"/>
      <c r="DZ265" s="7"/>
      <c r="EA265" s="7"/>
      <c r="EB265" s="7"/>
      <c r="EC265" s="7"/>
      <c r="ED265" s="7"/>
      <c r="EE265" s="7"/>
      <c r="EF265" s="7"/>
      <c r="EG265" s="7"/>
      <c r="EH265" s="7"/>
      <c r="EI265" s="7"/>
      <c r="EJ265" s="7"/>
      <c r="EK265" s="7"/>
      <c r="EL265" s="7"/>
    </row>
    <row r="266" spans="47:142" x14ac:dyDescent="0.25"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  <c r="DL266" s="7"/>
      <c r="DM266" s="7"/>
      <c r="DN266" s="7"/>
      <c r="DO266" s="7"/>
      <c r="DP266" s="7"/>
      <c r="DQ266" s="7"/>
      <c r="DR266" s="7"/>
      <c r="DS266" s="7"/>
      <c r="DT266" s="7"/>
      <c r="DU266" s="7"/>
      <c r="DV266" s="7"/>
      <c r="DW266" s="7"/>
      <c r="DX266" s="7"/>
      <c r="DY266" s="7"/>
      <c r="DZ266" s="7"/>
      <c r="EA266" s="7"/>
      <c r="EB266" s="7"/>
      <c r="EC266" s="7"/>
      <c r="ED266" s="7"/>
      <c r="EE266" s="7"/>
      <c r="EF266" s="7"/>
      <c r="EG266" s="7"/>
      <c r="EH266" s="7"/>
      <c r="EI266" s="7"/>
      <c r="EJ266" s="7"/>
      <c r="EK266" s="7"/>
      <c r="EL266" s="7"/>
    </row>
    <row r="267" spans="47:142" x14ac:dyDescent="0.25"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  <c r="DI267" s="7"/>
      <c r="DJ267" s="7"/>
      <c r="DK267" s="7"/>
      <c r="DL267" s="7"/>
      <c r="DM267" s="7"/>
      <c r="DN267" s="7"/>
      <c r="DO267" s="7"/>
      <c r="DP267" s="7"/>
      <c r="DQ267" s="7"/>
      <c r="DR267" s="7"/>
      <c r="DS267" s="7"/>
      <c r="DT267" s="7"/>
      <c r="DU267" s="7"/>
      <c r="DV267" s="7"/>
      <c r="DW267" s="7"/>
      <c r="DX267" s="7"/>
      <c r="DY267" s="7"/>
      <c r="DZ267" s="7"/>
      <c r="EA267" s="7"/>
      <c r="EB267" s="7"/>
      <c r="EC267" s="7"/>
      <c r="ED267" s="7"/>
      <c r="EE267" s="7"/>
      <c r="EF267" s="7"/>
      <c r="EG267" s="7"/>
      <c r="EH267" s="7"/>
      <c r="EI267" s="7"/>
      <c r="EJ267" s="7"/>
      <c r="EK267" s="7"/>
      <c r="EL267" s="7"/>
    </row>
    <row r="268" spans="47:142" x14ac:dyDescent="0.25"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  <c r="DI268" s="7"/>
      <c r="DJ268" s="7"/>
      <c r="DK268" s="7"/>
      <c r="DL268" s="7"/>
      <c r="DM268" s="7"/>
      <c r="DN268" s="7"/>
      <c r="DO268" s="7"/>
      <c r="DP268" s="7"/>
      <c r="DQ268" s="7"/>
      <c r="DR268" s="7"/>
      <c r="DS268" s="7"/>
      <c r="DT268" s="7"/>
      <c r="DU268" s="7"/>
      <c r="DV268" s="7"/>
      <c r="DW268" s="7"/>
      <c r="DX268" s="7"/>
      <c r="DY268" s="7"/>
      <c r="DZ268" s="7"/>
      <c r="EA268" s="7"/>
      <c r="EB268" s="7"/>
      <c r="EC268" s="7"/>
      <c r="ED268" s="7"/>
      <c r="EE268" s="7"/>
      <c r="EF268" s="7"/>
      <c r="EG268" s="7"/>
      <c r="EH268" s="7"/>
      <c r="EI268" s="7"/>
      <c r="EJ268" s="7"/>
      <c r="EK268" s="7"/>
      <c r="EL268" s="7"/>
    </row>
    <row r="269" spans="47:142" x14ac:dyDescent="0.25"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  <c r="DI269" s="7"/>
      <c r="DJ269" s="7"/>
      <c r="DK269" s="7"/>
      <c r="DL269" s="7"/>
      <c r="DM269" s="7"/>
      <c r="DN269" s="7"/>
      <c r="DO269" s="7"/>
      <c r="DP269" s="7"/>
      <c r="DQ269" s="7"/>
      <c r="DR269" s="7"/>
      <c r="DS269" s="7"/>
      <c r="DT269" s="7"/>
      <c r="DU269" s="7"/>
      <c r="DV269" s="7"/>
      <c r="DW269" s="7"/>
      <c r="DX269" s="7"/>
      <c r="DY269" s="7"/>
      <c r="DZ269" s="7"/>
      <c r="EA269" s="7"/>
      <c r="EB269" s="7"/>
      <c r="EC269" s="7"/>
      <c r="ED269" s="7"/>
      <c r="EE269" s="7"/>
      <c r="EF269" s="7"/>
      <c r="EG269" s="7"/>
      <c r="EH269" s="7"/>
      <c r="EI269" s="7"/>
      <c r="EJ269" s="7"/>
      <c r="EK269" s="7"/>
      <c r="EL269" s="7"/>
    </row>
    <row r="270" spans="47:142" x14ac:dyDescent="0.25"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  <c r="DC270" s="7"/>
      <c r="DD270" s="7"/>
      <c r="DE270" s="7"/>
      <c r="DF270" s="7"/>
      <c r="DG270" s="7"/>
      <c r="DH270" s="7"/>
      <c r="DI270" s="7"/>
      <c r="DJ270" s="7"/>
      <c r="DK270" s="7"/>
      <c r="DL270" s="7"/>
      <c r="DM270" s="7"/>
      <c r="DN270" s="7"/>
      <c r="DO270" s="7"/>
      <c r="DP270" s="7"/>
      <c r="DQ270" s="7"/>
      <c r="DR270" s="7"/>
      <c r="DS270" s="7"/>
      <c r="DT270" s="7"/>
      <c r="DU270" s="7"/>
      <c r="DV270" s="7"/>
      <c r="DW270" s="7"/>
      <c r="DX270" s="7"/>
      <c r="DY270" s="7"/>
      <c r="DZ270" s="7"/>
      <c r="EA270" s="7"/>
      <c r="EB270" s="7"/>
      <c r="EC270" s="7"/>
      <c r="ED270" s="7"/>
      <c r="EE270" s="7"/>
      <c r="EF270" s="7"/>
      <c r="EG270" s="7"/>
      <c r="EH270" s="7"/>
      <c r="EI270" s="7"/>
      <c r="EJ270" s="7"/>
      <c r="EK270" s="7"/>
      <c r="EL270" s="7"/>
    </row>
  </sheetData>
  <autoFilter ref="C1:C270"/>
  <mergeCells count="2">
    <mergeCell ref="A12:E12"/>
    <mergeCell ref="D4:E4"/>
  </mergeCells>
  <pageMargins left="0.78740157480314965" right="0.39370078740157483" top="0.59055118110236227" bottom="0.59055118110236227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2022-06-24T05:15:19Z</dcterms:modified>
</cp:coreProperties>
</file>