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00" yWindow="165" windowWidth="12450" windowHeight="7995" firstSheet="1" activeTab="6"/>
  </bookViews>
  <sheets>
    <sheet name="на 01.01.2017" sheetId="36" r:id="rId1"/>
    <sheet name="на 01.02.2017" sheetId="37" r:id="rId2"/>
    <sheet name="на 01.03.2017" sheetId="38" r:id="rId3"/>
    <sheet name="на 01.04.2017" sheetId="39" r:id="rId4"/>
    <sheet name="на 01.05.2017" sheetId="40" r:id="rId5"/>
    <sheet name="на 01.06.2017" sheetId="41" r:id="rId6"/>
    <sheet name="на  01.07.2017" sheetId="42" r:id="rId7"/>
  </sheets>
  <calcPr calcId="145621"/>
</workbook>
</file>

<file path=xl/calcChain.xml><?xml version="1.0" encoding="utf-8"?>
<calcChain xmlns="http://schemas.openxmlformats.org/spreadsheetml/2006/main">
  <c r="L30" i="42" l="1"/>
  <c r="H30" i="42"/>
  <c r="N30" i="42" s="1"/>
  <c r="N27" i="42"/>
  <c r="L27" i="42"/>
  <c r="L30" i="41" l="1"/>
  <c r="H30" i="41"/>
  <c r="N30" i="41" s="1"/>
  <c r="N27" i="41"/>
  <c r="L27" i="41"/>
  <c r="H30" i="40" l="1"/>
  <c r="N30" i="40" s="1"/>
  <c r="L27" i="40"/>
  <c r="L30" i="40" s="1"/>
  <c r="N27" i="40" l="1"/>
  <c r="L30" i="39"/>
  <c r="H30" i="39"/>
  <c r="N30" i="39" s="1"/>
  <c r="N27" i="39"/>
  <c r="L27" i="39"/>
  <c r="L27" i="38" l="1"/>
  <c r="L27" i="37"/>
  <c r="L30" i="38"/>
  <c r="H30" i="38"/>
  <c r="N27" i="38"/>
  <c r="N30" i="38" l="1"/>
  <c r="H30" i="37"/>
  <c r="L30" i="37"/>
  <c r="N30" i="37" l="1"/>
  <c r="N27" i="37"/>
  <c r="H31" i="36"/>
  <c r="L28" i="36"/>
  <c r="N28" i="36" l="1"/>
  <c r="L31" i="36"/>
  <c r="N31" i="36" s="1"/>
</calcChain>
</file>

<file path=xl/sharedStrings.xml><?xml version="1.0" encoding="utf-8"?>
<sst xmlns="http://schemas.openxmlformats.org/spreadsheetml/2006/main" count="523" uniqueCount="90">
  <si>
    <t xml:space="preserve"> руб.</t>
  </si>
  <si>
    <t xml:space="preserve">в т.ч. верхний предел суммы обязательств по муниципальным гарантиям </t>
  </si>
  <si>
    <t>(рубли)</t>
  </si>
  <si>
    <t>N</t>
  </si>
  <si>
    <t xml:space="preserve">Дата    </t>
  </si>
  <si>
    <t>Регист-рационный  код</t>
  </si>
  <si>
    <t>Наименование кредитора</t>
  </si>
  <si>
    <t>Наименование  заемщика</t>
  </si>
  <si>
    <t xml:space="preserve">Форма   обеспечения обязательст-ва, номер и дата договора, залога/         гарантии  </t>
  </si>
  <si>
    <t>Основание возникновения долгового обязательства</t>
  </si>
  <si>
    <t xml:space="preserve">Исполнение или   прекращение долгового обязательства </t>
  </si>
  <si>
    <t>Просрочен-ная задолжен-ность (основной долг, проценты, штрафы, пени)</t>
  </si>
  <si>
    <t>Объем (остаток) долгового обязательства (непогашенный кредит, неисполь-зованная гарантия)</t>
  </si>
  <si>
    <t>вид,   номер и дата документа (договор и т.д.)</t>
  </si>
  <si>
    <t>сумма</t>
  </si>
  <si>
    <t>дата/срок погашения (график)</t>
  </si>
  <si>
    <t>основание</t>
  </si>
  <si>
    <t>дата</t>
  </si>
  <si>
    <t>1</t>
  </si>
  <si>
    <t xml:space="preserve">2     </t>
  </si>
  <si>
    <t xml:space="preserve">3       </t>
  </si>
  <si>
    <t xml:space="preserve">4      </t>
  </si>
  <si>
    <t xml:space="preserve">5      </t>
  </si>
  <si>
    <t xml:space="preserve">6       </t>
  </si>
  <si>
    <t xml:space="preserve">7    </t>
  </si>
  <si>
    <t xml:space="preserve">8  </t>
  </si>
  <si>
    <t xml:space="preserve">9    </t>
  </si>
  <si>
    <t xml:space="preserve">10    </t>
  </si>
  <si>
    <t xml:space="preserve">11 </t>
  </si>
  <si>
    <t xml:space="preserve">12  </t>
  </si>
  <si>
    <t xml:space="preserve">13      </t>
  </si>
  <si>
    <t xml:space="preserve">14       </t>
  </si>
  <si>
    <t xml:space="preserve">1.  Бюджетные кредиты, привлеченные в бюджет  города Бородино от других бюджетов бюджетной системы Российской Федерации </t>
  </si>
  <si>
    <t>итого</t>
  </si>
  <si>
    <t xml:space="preserve">2.  Кредиты, полученные  городом Бородино  от кредитных организаций </t>
  </si>
  <si>
    <t>Финансовое управление администрации города Бородино</t>
  </si>
  <si>
    <t>3. Муниципальные гарантии</t>
  </si>
  <si>
    <t>(расшифровка подписи)</t>
  </si>
  <si>
    <t>и контроля финансового управления</t>
  </si>
  <si>
    <t xml:space="preserve">начальник отдела учета, отчетности и </t>
  </si>
  <si>
    <t>контроля администрации города Бородино</t>
  </si>
  <si>
    <t>2-15-002</t>
  </si>
  <si>
    <t>Красноярский филиал АИКБ "Енисейский объединенный банк" (ЗАО)</t>
  </si>
  <si>
    <t xml:space="preserve">МК от 24.08.2015 № 0319300215115000005-0150343-01 </t>
  </si>
  <si>
    <t>Ведущий  специалист отдела учета, отчетности</t>
  </si>
  <si>
    <t xml:space="preserve">администрации города Бородино </t>
  </si>
  <si>
    <t>(подпись)</t>
  </si>
  <si>
    <t>п/п№1 от 25.08.2015
п/п№1 от 01.09.2015 п/п№1 от 23.12.2015</t>
  </si>
  <si>
    <t>22.08.2017
22.08.2017 22.08.2017</t>
  </si>
  <si>
    <t>2-15-003</t>
  </si>
  <si>
    <t>МК от  25.12.2015 № 0319300215115000006-0150343-01</t>
  </si>
  <si>
    <t>п/п№1 от 25.12.2015</t>
  </si>
  <si>
    <t>Верхний предел муниципального долга  на 01.01.2017 г.</t>
  </si>
  <si>
    <t xml:space="preserve">Предельный объем муниципального долга на 2016   г. </t>
  </si>
  <si>
    <t>10 000 000,00
10 000 000,00                   5 000 000,00</t>
  </si>
  <si>
    <t>Н.А.Галаган</t>
  </si>
  <si>
    <t>п/п № 541991  п/п № 492069 п/п 28726   п/п 63544   п/п 94204</t>
  </si>
  <si>
    <t>10.02.2016   06.05.2016 08.07.2016  11.07.2016   12.07.2016</t>
  </si>
  <si>
    <t>5000000,00     5000000,00  10000000,00  3500000,00  1500000,00</t>
  </si>
  <si>
    <t>Публичное акционерное общество  "Совкомбанк"</t>
  </si>
  <si>
    <t>Акционерное общество Банк "Уссури"</t>
  </si>
  <si>
    <t>МК от  27.06.2016 № 0319300215116000005-0150343-01</t>
  </si>
  <si>
    <t>2-16-004</t>
  </si>
  <si>
    <t>ПОГАШЕНО</t>
  </si>
  <si>
    <t xml:space="preserve">Руководитель Финансового управления - </t>
  </si>
  <si>
    <t>Л.М. Мильчакова</t>
  </si>
  <si>
    <t>26.06.2018    26.06.2018    26.06.2018</t>
  </si>
  <si>
    <t>МУНИЦИПАЛЬНАЯ ДОЛГОВАЯ КНИГА ГОРОДА БОРОДИНО на 01.01.2017 г.</t>
  </si>
  <si>
    <t>п/п№20 от 05.07.2016   п/п№21 от 01.09.2016   п/п№35 от 03.10.2016  п/п№2 от 22.12.2016</t>
  </si>
  <si>
    <t>15000000,00     5000000,00    3000000,00    5000000,00</t>
  </si>
  <si>
    <t>п/п № 368641   п/п № 486969   п/п № 887207   п/п № 271174   п/п№239799</t>
  </si>
  <si>
    <t>13.09.2016   01.11.2016   18.11.2016   01.12.2016   29.12.2016</t>
  </si>
  <si>
    <t>3000000,00     5000000,00      2000000,00   13000000,00   2400000,00</t>
  </si>
  <si>
    <t>МУНИЦИПАЛЬНАЯ ДОЛГОВАЯ КНИГА ГОРОДА БОРОДИНО на 01.02.2017 г.</t>
  </si>
  <si>
    <t>п/п № 368641   п/п № 486969   п/п № 887207   п/п № 271174   п/п№239799   п/п №503733</t>
  </si>
  <si>
    <t>13.09.2016   01.11.2016   18.11.2016   01.12.2016   29.12.2016   24.01.2017</t>
  </si>
  <si>
    <t>3000000,00     5000000,00      2000000,00   13000000,00   2400000,00   2600000,00</t>
  </si>
  <si>
    <t>26.06.2018    26.06.2018    26.06.2018    26.06.2018</t>
  </si>
  <si>
    <t xml:space="preserve">Предельный объем муниципального долга на 2017   г. </t>
  </si>
  <si>
    <t>Верхний предел муниципального долга  на 01.01.2018 г.</t>
  </si>
  <si>
    <t>МУНИЦИПАЛЬНАЯ ДОЛГОВАЯ КНИГА ГОРОДА БОРОДИНО на 01.03.2017 г.</t>
  </si>
  <si>
    <t>07.02.2017    21.02.2017</t>
  </si>
  <si>
    <t>5000000,00        6000000,00</t>
  </si>
  <si>
    <t>п/п № 757590   п/п 200361</t>
  </si>
  <si>
    <t>МУНИЦИПАЛЬНАЯ ДОЛГОВАЯ КНИГА ГОРОДА БОРОДИНО на 01.04.2017 г.</t>
  </si>
  <si>
    <t>МУНИЦИПАЛЬНАЯ ДОЛГОВАЯ КНИГА ГОРОДА БОРОДИНО на 01.05.2017 г.</t>
  </si>
  <si>
    <t>МУНИЦИПАЛЬНАЯ ДОЛГОВАЯ КНИГА ГОРОДА БОРОДИНО на 01.06.2017 г.</t>
  </si>
  <si>
    <t xml:space="preserve">И.О.Руководителя Финансового управления - </t>
  </si>
  <si>
    <t>Ю.М. Доронина</t>
  </si>
  <si>
    <t>МУНИЦИПАЛЬНАЯ ДОЛГОВАЯ КНИГА ГОРОДА БОРОДИНО на 01.07.2017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</si>
</sst>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_р_."/>
    <numFmt numFmtId="166" formatCode="#,##0.00_р_.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111">
    <xf numFmtId="0" fontId="0" fillId="0" borderId="0" xfId="0"/>
    <xf numFmtId="0" fontId="4" fillId="0" borderId="0" xfId="0" applyFont="1"/>
    <xf numFmtId="0" fontId="2" fillId="0" borderId="10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center" wrapText="1"/>
    </xf>
    <xf numFmtId="14" fontId="2" fillId="0" borderId="15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 wrapText="1"/>
    </xf>
    <xf numFmtId="165" fontId="2" fillId="0" borderId="15" xfId="1" applyNumberFormat="1" applyFont="1" applyBorder="1" applyAlignment="1">
      <alignment horizontal="center" vertical="center"/>
    </xf>
    <xf numFmtId="165" fontId="5" fillId="0" borderId="10" xfId="1" applyNumberFormat="1" applyFont="1" applyBorder="1" applyAlignment="1">
      <alignment vertical="top" wrapText="1"/>
    </xf>
    <xf numFmtId="0" fontId="2" fillId="0" borderId="10" xfId="1" applyFont="1" applyBorder="1" applyAlignment="1">
      <alignment vertical="top" wrapText="1"/>
    </xf>
    <xf numFmtId="0" fontId="2" fillId="0" borderId="11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165" fontId="5" fillId="0" borderId="10" xfId="1" applyNumberFormat="1" applyFont="1" applyBorder="1" applyAlignment="1">
      <alignment horizontal="center" vertical="center" wrapText="1"/>
    </xf>
    <xf numFmtId="0" fontId="2" fillId="0" borderId="6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19" xfId="1" applyFont="1" applyBorder="1" applyAlignment="1">
      <alignment vertical="top" wrapText="1"/>
    </xf>
    <xf numFmtId="0" fontId="2" fillId="0" borderId="16" xfId="1" applyFont="1" applyBorder="1" applyAlignment="1">
      <alignment horizontal="center" vertical="top" wrapText="1"/>
    </xf>
    <xf numFmtId="14" fontId="2" fillId="0" borderId="16" xfId="1" applyNumberFormat="1" applyFont="1" applyBorder="1" applyAlignment="1">
      <alignment horizontal="center" vertical="top" wrapText="1"/>
    </xf>
    <xf numFmtId="0" fontId="2" fillId="0" borderId="0" xfId="1" applyFont="1" applyAlignment="1"/>
    <xf numFmtId="166" fontId="5" fillId="0" borderId="10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vertical="top" wrapText="1"/>
    </xf>
    <xf numFmtId="166" fontId="5" fillId="0" borderId="10" xfId="1" applyNumberFormat="1" applyFont="1" applyBorder="1" applyAlignment="1">
      <alignment horizontal="right" vertical="center" wrapText="1"/>
    </xf>
    <xf numFmtId="166" fontId="5" fillId="0" borderId="19" xfId="1" applyNumberFormat="1" applyFont="1" applyBorder="1" applyAlignment="1">
      <alignment horizontal="right" vertical="top" wrapText="1"/>
    </xf>
    <xf numFmtId="164" fontId="2" fillId="0" borderId="16" xfId="2" applyFont="1" applyBorder="1" applyAlignment="1">
      <alignment horizontal="right" vertical="top" wrapText="1"/>
    </xf>
    <xf numFmtId="0" fontId="2" fillId="0" borderId="16" xfId="1" applyFont="1" applyBorder="1" applyAlignment="1">
      <alignment horizontal="left" vertical="top" wrapText="1"/>
    </xf>
    <xf numFmtId="165" fontId="2" fillId="0" borderId="16" xfId="1" applyNumberFormat="1" applyFont="1" applyBorder="1" applyAlignment="1">
      <alignment horizontal="center" vertical="top" wrapText="1"/>
    </xf>
    <xf numFmtId="0" fontId="2" fillId="0" borderId="20" xfId="1" applyFont="1" applyBorder="1" applyAlignment="1"/>
    <xf numFmtId="0" fontId="2" fillId="0" borderId="0" xfId="1" applyFont="1" applyBorder="1" applyAlignment="1"/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20" xfId="1" applyFont="1" applyBorder="1" applyAlignment="1">
      <alignment horizontal="justify"/>
    </xf>
    <xf numFmtId="0" fontId="2" fillId="0" borderId="20" xfId="1" applyFont="1" applyBorder="1"/>
    <xf numFmtId="4" fontId="2" fillId="0" borderId="16" xfId="1" applyNumberFormat="1" applyFont="1" applyBorder="1" applyAlignment="1">
      <alignment horizontal="right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Border="1" applyAlignment="1">
      <alignment horizontal="left"/>
    </xf>
    <xf numFmtId="0" fontId="2" fillId="0" borderId="0" xfId="1" applyFont="1" applyAlignment="1">
      <alignment horizontal="justify"/>
    </xf>
    <xf numFmtId="0" fontId="2" fillId="0" borderId="0" xfId="1" applyFont="1" applyBorder="1"/>
    <xf numFmtId="0" fontId="2" fillId="0" borderId="12" xfId="1" applyFont="1" applyBorder="1" applyAlignment="1">
      <alignment vertical="top" wrapText="1"/>
    </xf>
    <xf numFmtId="0" fontId="2" fillId="0" borderId="13" xfId="1" applyFont="1" applyBorder="1" applyAlignment="1">
      <alignment vertical="top" wrapText="1"/>
    </xf>
    <xf numFmtId="0" fontId="2" fillId="0" borderId="14" xfId="1" applyFont="1" applyBorder="1" applyAlignment="1">
      <alignment vertical="top" wrapText="1"/>
    </xf>
    <xf numFmtId="0" fontId="5" fillId="0" borderId="12" xfId="1" applyFont="1" applyBorder="1" applyAlignment="1">
      <alignment horizontal="right" vertical="top" wrapText="1"/>
    </xf>
    <xf numFmtId="0" fontId="5" fillId="0" borderId="13" xfId="1" applyFont="1" applyBorder="1" applyAlignment="1">
      <alignment horizontal="right" vertical="top" wrapText="1"/>
    </xf>
    <xf numFmtId="0" fontId="5" fillId="0" borderId="14" xfId="1" applyFont="1" applyBorder="1" applyAlignment="1">
      <alignment horizontal="right" vertical="top" wrapText="1"/>
    </xf>
    <xf numFmtId="0" fontId="5" fillId="0" borderId="9" xfId="1" applyFont="1" applyBorder="1" applyAlignment="1">
      <alignment horizontal="right" vertical="top" wrapText="1"/>
    </xf>
    <xf numFmtId="0" fontId="5" fillId="0" borderId="1" xfId="1" applyFont="1" applyBorder="1" applyAlignment="1">
      <alignment horizontal="right" vertical="top" wrapText="1"/>
    </xf>
    <xf numFmtId="0" fontId="5" fillId="0" borderId="10" xfId="1" applyFont="1" applyBorder="1" applyAlignment="1">
      <alignment horizontal="right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right" vertical="top" wrapText="1"/>
    </xf>
    <xf numFmtId="0" fontId="5" fillId="0" borderId="18" xfId="1" applyFont="1" applyBorder="1" applyAlignment="1">
      <alignment horizontal="right" vertical="top" wrapText="1"/>
    </xf>
    <xf numFmtId="0" fontId="5" fillId="0" borderId="19" xfId="1" applyFont="1" applyBorder="1" applyAlignment="1">
      <alignment horizontal="right" vertical="top" wrapText="1"/>
    </xf>
    <xf numFmtId="0" fontId="2" fillId="0" borderId="0" xfId="1" applyFont="1" applyAlignment="1">
      <alignment horizontal="center"/>
    </xf>
    <xf numFmtId="3" fontId="2" fillId="0" borderId="0" xfId="1" applyNumberFormat="1" applyFont="1"/>
    <xf numFmtId="165" fontId="2" fillId="0" borderId="0" xfId="1" applyNumberFormat="1" applyFont="1"/>
    <xf numFmtId="166" fontId="2" fillId="0" borderId="0" xfId="1" applyNumberFormat="1" applyFont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Fill="1" applyAlignment="1">
      <alignment horizontal="justify"/>
    </xf>
    <xf numFmtId="4" fontId="2" fillId="0" borderId="0" xfId="1" applyNumberFormat="1" applyFont="1"/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zoomScale="65" zoomScaleNormal="65" workbookViewId="0">
      <selection activeCell="L28" sqref="L28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2" t="s">
        <v>67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3" spans="1:14" x14ac:dyDescent="0.25">
      <c r="A3" s="36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52</v>
      </c>
      <c r="B4" s="31"/>
      <c r="C4" s="31"/>
      <c r="D4" s="31"/>
      <c r="E4" s="31"/>
      <c r="F4" s="31"/>
      <c r="G4" s="31"/>
      <c r="H4" s="31"/>
      <c r="I4" s="93">
        <v>13600000</v>
      </c>
      <c r="J4" s="93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94">
        <v>0</v>
      </c>
      <c r="J5" s="94"/>
      <c r="K5" s="31" t="s">
        <v>0</v>
      </c>
      <c r="L5" s="31"/>
      <c r="M5" s="31"/>
      <c r="N5" s="31"/>
    </row>
    <row r="6" spans="1:14" x14ac:dyDescent="0.25">
      <c r="A6" s="75" t="s">
        <v>53</v>
      </c>
      <c r="B6" s="75"/>
      <c r="C6" s="75"/>
      <c r="D6" s="75"/>
      <c r="E6" s="75"/>
      <c r="F6" s="75"/>
      <c r="G6" s="75"/>
      <c r="H6" s="75"/>
      <c r="I6" s="95">
        <v>153428244.25999999</v>
      </c>
      <c r="J6" s="95"/>
      <c r="K6" s="31" t="s">
        <v>0</v>
      </c>
      <c r="L6" s="36"/>
      <c r="M6" s="36"/>
      <c r="N6" s="31"/>
    </row>
    <row r="7" spans="1:14" ht="15.75" thickBot="1" x14ac:dyDescent="0.3">
      <c r="A7" s="96" t="s">
        <v>2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</row>
    <row r="8" spans="1:14" x14ac:dyDescent="0.25">
      <c r="A8" s="70" t="s">
        <v>3</v>
      </c>
      <c r="B8" s="70" t="s">
        <v>4</v>
      </c>
      <c r="C8" s="70" t="s">
        <v>5</v>
      </c>
      <c r="D8" s="70" t="s">
        <v>6</v>
      </c>
      <c r="E8" s="70" t="s">
        <v>7</v>
      </c>
      <c r="F8" s="70" t="s">
        <v>8</v>
      </c>
      <c r="G8" s="97" t="s">
        <v>9</v>
      </c>
      <c r="H8" s="98"/>
      <c r="I8" s="99"/>
      <c r="J8" s="97" t="s">
        <v>10</v>
      </c>
      <c r="K8" s="98"/>
      <c r="L8" s="99"/>
      <c r="M8" s="106" t="s">
        <v>11</v>
      </c>
      <c r="N8" s="106" t="s">
        <v>12</v>
      </c>
    </row>
    <row r="9" spans="1:14" x14ac:dyDescent="0.25">
      <c r="A9" s="71"/>
      <c r="B9" s="71"/>
      <c r="C9" s="71"/>
      <c r="D9" s="71"/>
      <c r="E9" s="71"/>
      <c r="F9" s="71"/>
      <c r="G9" s="100"/>
      <c r="H9" s="101"/>
      <c r="I9" s="102"/>
      <c r="J9" s="100"/>
      <c r="K9" s="101"/>
      <c r="L9" s="102"/>
      <c r="M9" s="107"/>
      <c r="N9" s="107"/>
    </row>
    <row r="10" spans="1:14" x14ac:dyDescent="0.25">
      <c r="A10" s="71"/>
      <c r="B10" s="71"/>
      <c r="C10" s="71"/>
      <c r="D10" s="71"/>
      <c r="E10" s="71"/>
      <c r="F10" s="71"/>
      <c r="G10" s="100"/>
      <c r="H10" s="101"/>
      <c r="I10" s="102"/>
      <c r="J10" s="100"/>
      <c r="K10" s="101"/>
      <c r="L10" s="102"/>
      <c r="M10" s="107"/>
      <c r="N10" s="107"/>
    </row>
    <row r="11" spans="1:14" x14ac:dyDescent="0.25">
      <c r="A11" s="71"/>
      <c r="B11" s="71"/>
      <c r="C11" s="71"/>
      <c r="D11" s="71"/>
      <c r="E11" s="71"/>
      <c r="F11" s="71"/>
      <c r="G11" s="100"/>
      <c r="H11" s="101"/>
      <c r="I11" s="102"/>
      <c r="J11" s="100"/>
      <c r="K11" s="101"/>
      <c r="L11" s="102"/>
      <c r="M11" s="107"/>
      <c r="N11" s="107"/>
    </row>
    <row r="12" spans="1:14" x14ac:dyDescent="0.25">
      <c r="A12" s="71"/>
      <c r="B12" s="71"/>
      <c r="C12" s="71"/>
      <c r="D12" s="71"/>
      <c r="E12" s="71"/>
      <c r="F12" s="71"/>
      <c r="G12" s="100"/>
      <c r="H12" s="101"/>
      <c r="I12" s="102"/>
      <c r="J12" s="100"/>
      <c r="K12" s="101"/>
      <c r="L12" s="102"/>
      <c r="M12" s="107"/>
      <c r="N12" s="107"/>
    </row>
    <row r="13" spans="1:14" ht="15.75" thickBot="1" x14ac:dyDescent="0.3">
      <c r="A13" s="71"/>
      <c r="B13" s="71"/>
      <c r="C13" s="71"/>
      <c r="D13" s="71"/>
      <c r="E13" s="71"/>
      <c r="F13" s="71"/>
      <c r="G13" s="103"/>
      <c r="H13" s="104"/>
      <c r="I13" s="105"/>
      <c r="J13" s="103"/>
      <c r="K13" s="104"/>
      <c r="L13" s="105"/>
      <c r="M13" s="107"/>
      <c r="N13" s="107"/>
    </row>
    <row r="14" spans="1:14" x14ac:dyDescent="0.25">
      <c r="A14" s="71"/>
      <c r="B14" s="71"/>
      <c r="C14" s="71"/>
      <c r="D14" s="71"/>
      <c r="E14" s="71"/>
      <c r="F14" s="71"/>
      <c r="G14" s="70" t="s">
        <v>13</v>
      </c>
      <c r="H14" s="70" t="s">
        <v>14</v>
      </c>
      <c r="I14" s="70" t="s">
        <v>15</v>
      </c>
      <c r="J14" s="70" t="s">
        <v>16</v>
      </c>
      <c r="K14" s="70" t="s">
        <v>17</v>
      </c>
      <c r="L14" s="70" t="s">
        <v>14</v>
      </c>
      <c r="M14" s="107"/>
      <c r="N14" s="107"/>
    </row>
    <row r="15" spans="1:14" x14ac:dyDescent="0.25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107"/>
      <c r="N15" s="107"/>
    </row>
    <row r="16" spans="1:14" x14ac:dyDescent="0.25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107"/>
      <c r="N16" s="107"/>
    </row>
    <row r="17" spans="1:14" x14ac:dyDescent="0.25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107"/>
      <c r="N17" s="107"/>
    </row>
    <row r="18" spans="1:14" x14ac:dyDescent="0.25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107"/>
      <c r="N18" s="107"/>
    </row>
    <row r="19" spans="1:14" ht="15.75" thickBot="1" x14ac:dyDescent="0.3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108"/>
      <c r="N19" s="108"/>
    </row>
    <row r="20" spans="1:14" ht="15.75" thickBot="1" x14ac:dyDescent="0.3">
      <c r="A20" s="38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77" t="s">
        <v>32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9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35"/>
      <c r="K22" s="8"/>
      <c r="L22" s="37"/>
      <c r="M22" s="6"/>
      <c r="N22" s="9"/>
    </row>
    <row r="23" spans="1:14" ht="15.75" thickBot="1" x14ac:dyDescent="0.3">
      <c r="A23" s="80" t="s">
        <v>33</v>
      </c>
      <c r="B23" s="81"/>
      <c r="C23" s="81"/>
      <c r="D23" s="81"/>
      <c r="E23" s="81"/>
      <c r="F23" s="81"/>
      <c r="G23" s="82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77" t="s">
        <v>34</v>
      </c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9"/>
    </row>
    <row r="25" spans="1:14" ht="63.75" x14ac:dyDescent="0.25">
      <c r="A25" s="18">
        <v>1</v>
      </c>
      <c r="B25" s="19">
        <v>42240</v>
      </c>
      <c r="C25" s="18" t="s">
        <v>41</v>
      </c>
      <c r="D25" s="18" t="s">
        <v>42</v>
      </c>
      <c r="E25" s="18" t="s">
        <v>35</v>
      </c>
      <c r="F25" s="18" t="s">
        <v>43</v>
      </c>
      <c r="G25" s="26" t="s">
        <v>47</v>
      </c>
      <c r="H25" s="25" t="s">
        <v>54</v>
      </c>
      <c r="I25" s="19" t="s">
        <v>48</v>
      </c>
      <c r="J25" s="26" t="s">
        <v>56</v>
      </c>
      <c r="K25" s="19" t="s">
        <v>57</v>
      </c>
      <c r="L25" s="34" t="s">
        <v>58</v>
      </c>
      <c r="M25" s="27"/>
      <c r="N25" s="25" t="s">
        <v>63</v>
      </c>
    </row>
    <row r="26" spans="1:14" ht="51" x14ac:dyDescent="0.25">
      <c r="A26" s="18">
        <v>2</v>
      </c>
      <c r="B26" s="19">
        <v>42363</v>
      </c>
      <c r="C26" s="18" t="s">
        <v>49</v>
      </c>
      <c r="D26" s="18" t="s">
        <v>60</v>
      </c>
      <c r="E26" s="18" t="s">
        <v>35</v>
      </c>
      <c r="F26" s="18" t="s">
        <v>50</v>
      </c>
      <c r="G26" s="26" t="s">
        <v>51</v>
      </c>
      <c r="H26" s="25">
        <v>11000000</v>
      </c>
      <c r="I26" s="19">
        <v>43122</v>
      </c>
      <c r="J26" s="26"/>
      <c r="K26" s="19"/>
      <c r="L26" s="34"/>
      <c r="M26" s="27"/>
      <c r="N26" s="25">
        <v>11000000</v>
      </c>
    </row>
    <row r="27" spans="1:14" ht="78.75" customHeight="1" x14ac:dyDescent="0.25">
      <c r="A27" s="18">
        <v>3</v>
      </c>
      <c r="B27" s="19">
        <v>42548</v>
      </c>
      <c r="C27" s="18" t="s">
        <v>62</v>
      </c>
      <c r="D27" s="18" t="s">
        <v>59</v>
      </c>
      <c r="E27" s="18" t="s">
        <v>35</v>
      </c>
      <c r="F27" s="18" t="s">
        <v>61</v>
      </c>
      <c r="G27" s="26" t="s">
        <v>68</v>
      </c>
      <c r="H27" s="25" t="s">
        <v>69</v>
      </c>
      <c r="I27" s="19" t="s">
        <v>66</v>
      </c>
      <c r="J27" s="26" t="s">
        <v>70</v>
      </c>
      <c r="K27" s="19" t="s">
        <v>71</v>
      </c>
      <c r="L27" s="34" t="s">
        <v>72</v>
      </c>
      <c r="M27" s="27"/>
      <c r="N27" s="25">
        <v>2600000</v>
      </c>
    </row>
    <row r="28" spans="1:14" ht="15.75" thickBot="1" x14ac:dyDescent="0.3">
      <c r="A28" s="83" t="s">
        <v>33</v>
      </c>
      <c r="B28" s="84"/>
      <c r="C28" s="84"/>
      <c r="D28" s="84"/>
      <c r="E28" s="84"/>
      <c r="F28" s="84"/>
      <c r="G28" s="85"/>
      <c r="H28" s="21">
        <v>64000000</v>
      </c>
      <c r="I28" s="11"/>
      <c r="J28" s="12"/>
      <c r="K28" s="13"/>
      <c r="L28" s="21">
        <f>5000000+5000000+10000000+3500000+1500000+3000000+5000000+2000000+13000000+2400000</f>
        <v>50400000</v>
      </c>
      <c r="M28" s="11"/>
      <c r="N28" s="23">
        <f>H28-L28</f>
        <v>13600000</v>
      </c>
    </row>
    <row r="29" spans="1:14" ht="15.75" thickBot="1" x14ac:dyDescent="0.3">
      <c r="A29" s="86" t="s">
        <v>36</v>
      </c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8"/>
    </row>
    <row r="30" spans="1:14" x14ac:dyDescent="0.25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15.75" thickBot="1" x14ac:dyDescent="0.3">
      <c r="A31" s="89" t="s">
        <v>33</v>
      </c>
      <c r="B31" s="90"/>
      <c r="C31" s="90"/>
      <c r="D31" s="90"/>
      <c r="E31" s="90"/>
      <c r="F31" s="90"/>
      <c r="G31" s="91"/>
      <c r="H31" s="22">
        <f>H28</f>
        <v>64000000</v>
      </c>
      <c r="I31" s="17"/>
      <c r="J31" s="17"/>
      <c r="K31" s="17"/>
      <c r="L31" s="22">
        <f>L28</f>
        <v>50400000</v>
      </c>
      <c r="M31" s="17"/>
      <c r="N31" s="24">
        <f>H31-L31</f>
        <v>13600000</v>
      </c>
    </row>
    <row r="32" spans="1:14" x14ac:dyDescent="0.25">
      <c r="A32" s="73" t="s">
        <v>64</v>
      </c>
      <c r="B32" s="73"/>
      <c r="C32" s="73"/>
      <c r="D32" s="73"/>
      <c r="E32" s="73"/>
      <c r="F32" s="73"/>
      <c r="G32" s="31"/>
      <c r="H32" s="31"/>
      <c r="I32" s="31"/>
      <c r="J32" s="31"/>
      <c r="K32" s="31"/>
      <c r="L32" s="31"/>
      <c r="M32" s="31"/>
      <c r="N32" s="31"/>
    </row>
    <row r="33" spans="1:14" x14ac:dyDescent="0.25">
      <c r="A33" s="74" t="s">
        <v>39</v>
      </c>
      <c r="B33" s="74"/>
      <c r="C33" s="74"/>
      <c r="D33" s="74"/>
      <c r="E33" s="39"/>
      <c r="F33" s="32"/>
      <c r="G33" s="33"/>
      <c r="H33" s="29"/>
      <c r="I33" s="29"/>
      <c r="J33" s="28" t="s">
        <v>65</v>
      </c>
      <c r="K33" s="28"/>
      <c r="L33" s="31"/>
      <c r="M33" s="31"/>
      <c r="N33" s="31"/>
    </row>
    <row r="34" spans="1:14" x14ac:dyDescent="0.25">
      <c r="A34" s="75" t="s">
        <v>40</v>
      </c>
      <c r="B34" s="75"/>
      <c r="C34" s="75"/>
      <c r="D34" s="75"/>
      <c r="E34" s="75"/>
      <c r="F34" s="75"/>
      <c r="G34" s="31" t="s">
        <v>46</v>
      </c>
      <c r="H34" s="31"/>
      <c r="I34" s="31"/>
      <c r="J34" s="31" t="s">
        <v>37</v>
      </c>
      <c r="K34" s="31"/>
      <c r="L34" s="31"/>
      <c r="M34" s="31"/>
      <c r="N34" s="31"/>
    </row>
    <row r="35" spans="1:14" x14ac:dyDescent="0.25">
      <c r="A35" s="36"/>
      <c r="B35" s="36"/>
      <c r="C35" s="36"/>
      <c r="D35" s="36"/>
      <c r="E35" s="36"/>
      <c r="F35" s="36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44</v>
      </c>
      <c r="B36" s="30"/>
      <c r="C36" s="30"/>
      <c r="D36" s="30"/>
      <c r="E36" s="20"/>
      <c r="F36" s="20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38</v>
      </c>
      <c r="B37" s="30"/>
      <c r="C37" s="30"/>
      <c r="D37" s="30"/>
      <c r="E37" s="20"/>
      <c r="F37" s="31"/>
      <c r="G37" s="31"/>
      <c r="H37" s="31"/>
      <c r="I37" s="31"/>
      <c r="J37" s="31"/>
      <c r="K37" s="31"/>
      <c r="L37" s="31"/>
      <c r="M37" s="31"/>
      <c r="N37" s="31"/>
    </row>
    <row r="38" spans="1:14" x14ac:dyDescent="0.25">
      <c r="A38" s="30" t="s">
        <v>45</v>
      </c>
      <c r="B38" s="30"/>
      <c r="C38" s="30"/>
      <c r="D38" s="30"/>
      <c r="E38" s="20"/>
      <c r="F38" s="28"/>
      <c r="G38" s="28"/>
      <c r="H38" s="29"/>
      <c r="I38" s="29"/>
      <c r="J38" s="28" t="s">
        <v>55</v>
      </c>
      <c r="K38" s="28"/>
      <c r="L38" s="31"/>
      <c r="M38" s="31"/>
      <c r="N38" s="31"/>
    </row>
    <row r="39" spans="1:14" x14ac:dyDescent="0.25">
      <c r="A39" s="31"/>
      <c r="B39" s="31"/>
      <c r="C39" s="31"/>
      <c r="D39" s="31"/>
      <c r="E39" s="31"/>
      <c r="F39" s="31"/>
      <c r="G39" s="31" t="s">
        <v>46</v>
      </c>
      <c r="H39" s="31"/>
      <c r="I39" s="31"/>
      <c r="J39" s="76" t="s">
        <v>37</v>
      </c>
      <c r="K39" s="76"/>
      <c r="L39" s="31"/>
      <c r="M39" s="31"/>
      <c r="N39" s="31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2:F32"/>
    <mergeCell ref="A33:D33"/>
    <mergeCell ref="A34:F34"/>
    <mergeCell ref="J39:K39"/>
    <mergeCell ref="A21:N21"/>
    <mergeCell ref="A23:G23"/>
    <mergeCell ref="A24:N24"/>
    <mergeCell ref="A28:G28"/>
    <mergeCell ref="A29:N29"/>
    <mergeCell ref="A31:G31"/>
    <mergeCell ref="G14:G19"/>
    <mergeCell ref="H14:H19"/>
    <mergeCell ref="I14:I19"/>
    <mergeCell ref="J14:J19"/>
    <mergeCell ref="K14:K19"/>
  </mergeCells>
  <conditionalFormatting sqref="N36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zoomScale="65" zoomScaleNormal="65" workbookViewId="0">
      <selection activeCell="K43" sqref="K43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2" t="s">
        <v>73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3" spans="1:14" x14ac:dyDescent="0.25">
      <c r="A3" s="42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79</v>
      </c>
      <c r="B4" s="31"/>
      <c r="C4" s="31"/>
      <c r="D4" s="31"/>
      <c r="E4" s="31"/>
      <c r="F4" s="31"/>
      <c r="G4" s="31"/>
      <c r="H4" s="31"/>
      <c r="I4" s="93">
        <v>21100000</v>
      </c>
      <c r="J4" s="93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94">
        <v>0</v>
      </c>
      <c r="J5" s="94"/>
      <c r="K5" s="31" t="s">
        <v>0</v>
      </c>
      <c r="L5" s="31"/>
      <c r="M5" s="31"/>
      <c r="N5" s="31"/>
    </row>
    <row r="6" spans="1:14" x14ac:dyDescent="0.25">
      <c r="A6" s="109" t="s">
        <v>78</v>
      </c>
      <c r="B6" s="109"/>
      <c r="C6" s="109"/>
      <c r="D6" s="109"/>
      <c r="E6" s="109"/>
      <c r="F6" s="109"/>
      <c r="G6" s="109"/>
      <c r="H6" s="109"/>
      <c r="I6" s="95">
        <v>160932584.58000001</v>
      </c>
      <c r="J6" s="95"/>
      <c r="K6" s="31" t="s">
        <v>0</v>
      </c>
      <c r="L6" s="42"/>
      <c r="M6" s="42"/>
      <c r="N6" s="31"/>
    </row>
    <row r="7" spans="1:14" ht="15.75" thickBot="1" x14ac:dyDescent="0.3">
      <c r="A7" s="96" t="s">
        <v>2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</row>
    <row r="8" spans="1:14" x14ac:dyDescent="0.25">
      <c r="A8" s="70" t="s">
        <v>3</v>
      </c>
      <c r="B8" s="70" t="s">
        <v>4</v>
      </c>
      <c r="C8" s="70" t="s">
        <v>5</v>
      </c>
      <c r="D8" s="70" t="s">
        <v>6</v>
      </c>
      <c r="E8" s="70" t="s">
        <v>7</v>
      </c>
      <c r="F8" s="70" t="s">
        <v>8</v>
      </c>
      <c r="G8" s="97" t="s">
        <v>9</v>
      </c>
      <c r="H8" s="98"/>
      <c r="I8" s="99"/>
      <c r="J8" s="97" t="s">
        <v>10</v>
      </c>
      <c r="K8" s="98"/>
      <c r="L8" s="99"/>
      <c r="M8" s="106" t="s">
        <v>11</v>
      </c>
      <c r="N8" s="106" t="s">
        <v>12</v>
      </c>
    </row>
    <row r="9" spans="1:14" x14ac:dyDescent="0.25">
      <c r="A9" s="71"/>
      <c r="B9" s="71"/>
      <c r="C9" s="71"/>
      <c r="D9" s="71"/>
      <c r="E9" s="71"/>
      <c r="F9" s="71"/>
      <c r="G9" s="100"/>
      <c r="H9" s="101"/>
      <c r="I9" s="102"/>
      <c r="J9" s="100"/>
      <c r="K9" s="101"/>
      <c r="L9" s="102"/>
      <c r="M9" s="107"/>
      <c r="N9" s="107"/>
    </row>
    <row r="10" spans="1:14" x14ac:dyDescent="0.25">
      <c r="A10" s="71"/>
      <c r="B10" s="71"/>
      <c r="C10" s="71"/>
      <c r="D10" s="71"/>
      <c r="E10" s="71"/>
      <c r="F10" s="71"/>
      <c r="G10" s="100"/>
      <c r="H10" s="101"/>
      <c r="I10" s="102"/>
      <c r="J10" s="100"/>
      <c r="K10" s="101"/>
      <c r="L10" s="102"/>
      <c r="M10" s="107"/>
      <c r="N10" s="107"/>
    </row>
    <row r="11" spans="1:14" x14ac:dyDescent="0.25">
      <c r="A11" s="71"/>
      <c r="B11" s="71"/>
      <c r="C11" s="71"/>
      <c r="D11" s="71"/>
      <c r="E11" s="71"/>
      <c r="F11" s="71"/>
      <c r="G11" s="100"/>
      <c r="H11" s="101"/>
      <c r="I11" s="102"/>
      <c r="J11" s="100"/>
      <c r="K11" s="101"/>
      <c r="L11" s="102"/>
      <c r="M11" s="107"/>
      <c r="N11" s="107"/>
    </row>
    <row r="12" spans="1:14" x14ac:dyDescent="0.25">
      <c r="A12" s="71"/>
      <c r="B12" s="71"/>
      <c r="C12" s="71"/>
      <c r="D12" s="71"/>
      <c r="E12" s="71"/>
      <c r="F12" s="71"/>
      <c r="G12" s="100"/>
      <c r="H12" s="101"/>
      <c r="I12" s="102"/>
      <c r="J12" s="100"/>
      <c r="K12" s="101"/>
      <c r="L12" s="102"/>
      <c r="M12" s="107"/>
      <c r="N12" s="107"/>
    </row>
    <row r="13" spans="1:14" ht="15.75" thickBot="1" x14ac:dyDescent="0.3">
      <c r="A13" s="71"/>
      <c r="B13" s="71"/>
      <c r="C13" s="71"/>
      <c r="D13" s="71"/>
      <c r="E13" s="71"/>
      <c r="F13" s="71"/>
      <c r="G13" s="103"/>
      <c r="H13" s="104"/>
      <c r="I13" s="105"/>
      <c r="J13" s="103"/>
      <c r="K13" s="104"/>
      <c r="L13" s="105"/>
      <c r="M13" s="107"/>
      <c r="N13" s="107"/>
    </row>
    <row r="14" spans="1:14" x14ac:dyDescent="0.25">
      <c r="A14" s="71"/>
      <c r="B14" s="71"/>
      <c r="C14" s="71"/>
      <c r="D14" s="71"/>
      <c r="E14" s="71"/>
      <c r="F14" s="71"/>
      <c r="G14" s="70" t="s">
        <v>13</v>
      </c>
      <c r="H14" s="70" t="s">
        <v>14</v>
      </c>
      <c r="I14" s="70" t="s">
        <v>15</v>
      </c>
      <c r="J14" s="70" t="s">
        <v>16</v>
      </c>
      <c r="K14" s="70" t="s">
        <v>17</v>
      </c>
      <c r="L14" s="70" t="s">
        <v>14</v>
      </c>
      <c r="M14" s="107"/>
      <c r="N14" s="107"/>
    </row>
    <row r="15" spans="1:14" x14ac:dyDescent="0.25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107"/>
      <c r="N15" s="107"/>
    </row>
    <row r="16" spans="1:14" x14ac:dyDescent="0.25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107"/>
      <c r="N16" s="107"/>
    </row>
    <row r="17" spans="1:14" x14ac:dyDescent="0.25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107"/>
      <c r="N17" s="107"/>
    </row>
    <row r="18" spans="1:14" x14ac:dyDescent="0.25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107"/>
      <c r="N18" s="107"/>
    </row>
    <row r="19" spans="1:14" ht="15.75" thickBot="1" x14ac:dyDescent="0.3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108"/>
      <c r="N19" s="108"/>
    </row>
    <row r="20" spans="1:14" ht="15.75" thickBot="1" x14ac:dyDescent="0.3">
      <c r="A20" s="44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77" t="s">
        <v>32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9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40"/>
      <c r="K22" s="8"/>
      <c r="L22" s="43"/>
      <c r="M22" s="6"/>
      <c r="N22" s="9"/>
    </row>
    <row r="23" spans="1:14" ht="15.75" thickBot="1" x14ac:dyDescent="0.3">
      <c r="A23" s="80" t="s">
        <v>33</v>
      </c>
      <c r="B23" s="81"/>
      <c r="C23" s="81"/>
      <c r="D23" s="81"/>
      <c r="E23" s="81"/>
      <c r="F23" s="81"/>
      <c r="G23" s="82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77" t="s">
        <v>34</v>
      </c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9"/>
    </row>
    <row r="25" spans="1:14" ht="51" x14ac:dyDescent="0.25">
      <c r="A25" s="18">
        <v>2</v>
      </c>
      <c r="B25" s="19">
        <v>42363</v>
      </c>
      <c r="C25" s="18" t="s">
        <v>49</v>
      </c>
      <c r="D25" s="18" t="s">
        <v>60</v>
      </c>
      <c r="E25" s="18" t="s">
        <v>35</v>
      </c>
      <c r="F25" s="18" t="s">
        <v>50</v>
      </c>
      <c r="G25" s="26" t="s">
        <v>51</v>
      </c>
      <c r="H25" s="25">
        <v>11000000</v>
      </c>
      <c r="I25" s="19">
        <v>43122</v>
      </c>
      <c r="J25" s="26"/>
      <c r="K25" s="19"/>
      <c r="L25" s="34"/>
      <c r="M25" s="27"/>
      <c r="N25" s="25">
        <v>11000000</v>
      </c>
    </row>
    <row r="26" spans="1:14" ht="78.75" customHeight="1" x14ac:dyDescent="0.25">
      <c r="A26" s="18">
        <v>3</v>
      </c>
      <c r="B26" s="19">
        <v>42548</v>
      </c>
      <c r="C26" s="18" t="s">
        <v>62</v>
      </c>
      <c r="D26" s="18" t="s">
        <v>59</v>
      </c>
      <c r="E26" s="18" t="s">
        <v>35</v>
      </c>
      <c r="F26" s="18" t="s">
        <v>61</v>
      </c>
      <c r="G26" s="26" t="s">
        <v>68</v>
      </c>
      <c r="H26" s="25" t="s">
        <v>69</v>
      </c>
      <c r="I26" s="19" t="s">
        <v>77</v>
      </c>
      <c r="J26" s="26" t="s">
        <v>74</v>
      </c>
      <c r="K26" s="19" t="s">
        <v>75</v>
      </c>
      <c r="L26" s="34" t="s">
        <v>76</v>
      </c>
      <c r="M26" s="27"/>
      <c r="N26" s="25"/>
    </row>
    <row r="27" spans="1:14" ht="27.75" customHeight="1" thickBot="1" x14ac:dyDescent="0.3">
      <c r="A27" s="83" t="s">
        <v>33</v>
      </c>
      <c r="B27" s="84"/>
      <c r="C27" s="84"/>
      <c r="D27" s="84"/>
      <c r="E27" s="84"/>
      <c r="F27" s="84"/>
      <c r="G27" s="85"/>
      <c r="H27" s="21">
        <v>39000000</v>
      </c>
      <c r="I27" s="11"/>
      <c r="J27" s="12"/>
      <c r="K27" s="13"/>
      <c r="L27" s="21">
        <f>3000000+5000000+2000000+13000000+2400000+2600000</f>
        <v>28000000</v>
      </c>
      <c r="M27" s="11"/>
      <c r="N27" s="23">
        <f>H27-L27</f>
        <v>11000000</v>
      </c>
    </row>
    <row r="28" spans="1:14" ht="15.75" thickBot="1" x14ac:dyDescent="0.3">
      <c r="A28" s="86" t="s">
        <v>36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8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89" t="s">
        <v>33</v>
      </c>
      <c r="B30" s="90"/>
      <c r="C30" s="90"/>
      <c r="D30" s="90"/>
      <c r="E30" s="90"/>
      <c r="F30" s="90"/>
      <c r="G30" s="91"/>
      <c r="H30" s="22">
        <f>H27</f>
        <v>39000000</v>
      </c>
      <c r="I30" s="17"/>
      <c r="J30" s="17"/>
      <c r="K30" s="17"/>
      <c r="L30" s="22">
        <f>L27</f>
        <v>28000000</v>
      </c>
      <c r="M30" s="17"/>
      <c r="N30" s="24">
        <f>H30-L30</f>
        <v>11000000</v>
      </c>
    </row>
    <row r="31" spans="1:14" x14ac:dyDescent="0.25">
      <c r="A31" s="73" t="s">
        <v>64</v>
      </c>
      <c r="B31" s="73"/>
      <c r="C31" s="73"/>
      <c r="D31" s="73"/>
      <c r="E31" s="73"/>
      <c r="F31" s="73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74" t="s">
        <v>39</v>
      </c>
      <c r="B32" s="74"/>
      <c r="C32" s="74"/>
      <c r="D32" s="74"/>
      <c r="E32" s="41"/>
      <c r="F32" s="32"/>
      <c r="G32" s="33"/>
      <c r="H32" s="29"/>
      <c r="I32" s="29"/>
      <c r="J32" s="28" t="s">
        <v>65</v>
      </c>
      <c r="K32" s="28"/>
      <c r="L32" s="31"/>
      <c r="M32" s="31"/>
      <c r="N32" s="31"/>
    </row>
    <row r="33" spans="1:14" x14ac:dyDescent="0.25">
      <c r="A33" s="75" t="s">
        <v>40</v>
      </c>
      <c r="B33" s="75"/>
      <c r="C33" s="75"/>
      <c r="D33" s="75"/>
      <c r="E33" s="75"/>
      <c r="F33" s="75"/>
      <c r="G33" s="31" t="s">
        <v>46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42"/>
      <c r="B34" s="42"/>
      <c r="C34" s="42"/>
      <c r="D34" s="42"/>
      <c r="E34" s="42"/>
      <c r="F34" s="42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44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45</v>
      </c>
      <c r="B37" s="30"/>
      <c r="C37" s="30"/>
      <c r="D37" s="30"/>
      <c r="E37" s="20"/>
      <c r="F37" s="28"/>
      <c r="G37" s="28"/>
      <c r="H37" s="29"/>
      <c r="I37" s="29"/>
      <c r="J37" s="28" t="s">
        <v>55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46</v>
      </c>
      <c r="H38" s="31"/>
      <c r="I38" s="31"/>
      <c r="J38" s="76" t="s">
        <v>37</v>
      </c>
      <c r="K38" s="76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opLeftCell="A4" zoomScale="75" zoomScaleNormal="75" workbookViewId="0">
      <selection activeCell="A4"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2" t="s">
        <v>80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3" spans="1:14" x14ac:dyDescent="0.25">
      <c r="A3" s="46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79</v>
      </c>
      <c r="B4" s="31"/>
      <c r="C4" s="31"/>
      <c r="D4" s="31"/>
      <c r="E4" s="31"/>
      <c r="F4" s="31"/>
      <c r="G4" s="31"/>
      <c r="H4" s="31"/>
      <c r="I4" s="93">
        <v>21100000</v>
      </c>
      <c r="J4" s="93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94">
        <v>0</v>
      </c>
      <c r="J5" s="94"/>
      <c r="K5" s="31" t="s">
        <v>0</v>
      </c>
      <c r="L5" s="31"/>
      <c r="M5" s="31"/>
      <c r="N5" s="31"/>
    </row>
    <row r="6" spans="1:14" x14ac:dyDescent="0.25">
      <c r="A6" s="109" t="s">
        <v>78</v>
      </c>
      <c r="B6" s="109"/>
      <c r="C6" s="109"/>
      <c r="D6" s="109"/>
      <c r="E6" s="109"/>
      <c r="F6" s="109"/>
      <c r="G6" s="109"/>
      <c r="H6" s="109"/>
      <c r="I6" s="95">
        <v>160932584.58000001</v>
      </c>
      <c r="J6" s="95"/>
      <c r="K6" s="31" t="s">
        <v>0</v>
      </c>
      <c r="L6" s="46"/>
      <c r="M6" s="46"/>
      <c r="N6" s="31"/>
    </row>
    <row r="7" spans="1:14" ht="15.75" thickBot="1" x14ac:dyDescent="0.3">
      <c r="A7" s="96" t="s">
        <v>2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</row>
    <row r="8" spans="1:14" x14ac:dyDescent="0.25">
      <c r="A8" s="70" t="s">
        <v>3</v>
      </c>
      <c r="B8" s="70" t="s">
        <v>4</v>
      </c>
      <c r="C8" s="70" t="s">
        <v>5</v>
      </c>
      <c r="D8" s="70" t="s">
        <v>6</v>
      </c>
      <c r="E8" s="70" t="s">
        <v>7</v>
      </c>
      <c r="F8" s="70" t="s">
        <v>8</v>
      </c>
      <c r="G8" s="97" t="s">
        <v>9</v>
      </c>
      <c r="H8" s="98"/>
      <c r="I8" s="99"/>
      <c r="J8" s="97" t="s">
        <v>10</v>
      </c>
      <c r="K8" s="98"/>
      <c r="L8" s="99"/>
      <c r="M8" s="106" t="s">
        <v>11</v>
      </c>
      <c r="N8" s="106" t="s">
        <v>12</v>
      </c>
    </row>
    <row r="9" spans="1:14" x14ac:dyDescent="0.25">
      <c r="A9" s="71"/>
      <c r="B9" s="71"/>
      <c r="C9" s="71"/>
      <c r="D9" s="71"/>
      <c r="E9" s="71"/>
      <c r="F9" s="71"/>
      <c r="G9" s="100"/>
      <c r="H9" s="101"/>
      <c r="I9" s="102"/>
      <c r="J9" s="100"/>
      <c r="K9" s="101"/>
      <c r="L9" s="102"/>
      <c r="M9" s="107"/>
      <c r="N9" s="107"/>
    </row>
    <row r="10" spans="1:14" x14ac:dyDescent="0.25">
      <c r="A10" s="71"/>
      <c r="B10" s="71"/>
      <c r="C10" s="71"/>
      <c r="D10" s="71"/>
      <c r="E10" s="71"/>
      <c r="F10" s="71"/>
      <c r="G10" s="100"/>
      <c r="H10" s="101"/>
      <c r="I10" s="102"/>
      <c r="J10" s="100"/>
      <c r="K10" s="101"/>
      <c r="L10" s="102"/>
      <c r="M10" s="107"/>
      <c r="N10" s="107"/>
    </row>
    <row r="11" spans="1:14" x14ac:dyDescent="0.25">
      <c r="A11" s="71"/>
      <c r="B11" s="71"/>
      <c r="C11" s="71"/>
      <c r="D11" s="71"/>
      <c r="E11" s="71"/>
      <c r="F11" s="71"/>
      <c r="G11" s="100"/>
      <c r="H11" s="101"/>
      <c r="I11" s="102"/>
      <c r="J11" s="100"/>
      <c r="K11" s="101"/>
      <c r="L11" s="102"/>
      <c r="M11" s="107"/>
      <c r="N11" s="107"/>
    </row>
    <row r="12" spans="1:14" x14ac:dyDescent="0.25">
      <c r="A12" s="71"/>
      <c r="B12" s="71"/>
      <c r="C12" s="71"/>
      <c r="D12" s="71"/>
      <c r="E12" s="71"/>
      <c r="F12" s="71"/>
      <c r="G12" s="100"/>
      <c r="H12" s="101"/>
      <c r="I12" s="102"/>
      <c r="J12" s="100"/>
      <c r="K12" s="101"/>
      <c r="L12" s="102"/>
      <c r="M12" s="107"/>
      <c r="N12" s="107"/>
    </row>
    <row r="13" spans="1:14" ht="15.75" thickBot="1" x14ac:dyDescent="0.3">
      <c r="A13" s="71"/>
      <c r="B13" s="71"/>
      <c r="C13" s="71"/>
      <c r="D13" s="71"/>
      <c r="E13" s="71"/>
      <c r="F13" s="71"/>
      <c r="G13" s="103"/>
      <c r="H13" s="104"/>
      <c r="I13" s="105"/>
      <c r="J13" s="103"/>
      <c r="K13" s="104"/>
      <c r="L13" s="105"/>
      <c r="M13" s="107"/>
      <c r="N13" s="107"/>
    </row>
    <row r="14" spans="1:14" x14ac:dyDescent="0.25">
      <c r="A14" s="71"/>
      <c r="B14" s="71"/>
      <c r="C14" s="71"/>
      <c r="D14" s="71"/>
      <c r="E14" s="71"/>
      <c r="F14" s="71"/>
      <c r="G14" s="70" t="s">
        <v>13</v>
      </c>
      <c r="H14" s="70" t="s">
        <v>14</v>
      </c>
      <c r="I14" s="70" t="s">
        <v>15</v>
      </c>
      <c r="J14" s="70" t="s">
        <v>16</v>
      </c>
      <c r="K14" s="70" t="s">
        <v>17</v>
      </c>
      <c r="L14" s="70" t="s">
        <v>14</v>
      </c>
      <c r="M14" s="107"/>
      <c r="N14" s="107"/>
    </row>
    <row r="15" spans="1:14" x14ac:dyDescent="0.25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107"/>
      <c r="N15" s="107"/>
    </row>
    <row r="16" spans="1:14" x14ac:dyDescent="0.25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107"/>
      <c r="N16" s="107"/>
    </row>
    <row r="17" spans="1:14" x14ac:dyDescent="0.25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107"/>
      <c r="N17" s="107"/>
    </row>
    <row r="18" spans="1:14" x14ac:dyDescent="0.25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107"/>
      <c r="N18" s="107"/>
    </row>
    <row r="19" spans="1:14" ht="15.75" thickBot="1" x14ac:dyDescent="0.3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108"/>
      <c r="N19" s="108"/>
    </row>
    <row r="20" spans="1:14" ht="15.75" thickBot="1" x14ac:dyDescent="0.3">
      <c r="A20" s="48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77" t="s">
        <v>32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9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45"/>
      <c r="K22" s="8"/>
      <c r="L22" s="47"/>
      <c r="M22" s="6"/>
      <c r="N22" s="9"/>
    </row>
    <row r="23" spans="1:14" ht="15.75" thickBot="1" x14ac:dyDescent="0.3">
      <c r="A23" s="80" t="s">
        <v>33</v>
      </c>
      <c r="B23" s="81"/>
      <c r="C23" s="81"/>
      <c r="D23" s="81"/>
      <c r="E23" s="81"/>
      <c r="F23" s="81"/>
      <c r="G23" s="82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77" t="s">
        <v>34</v>
      </c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9"/>
    </row>
    <row r="25" spans="1:14" ht="51" x14ac:dyDescent="0.25">
      <c r="A25" s="18">
        <v>2</v>
      </c>
      <c r="B25" s="19">
        <v>42363</v>
      </c>
      <c r="C25" s="18" t="s">
        <v>49</v>
      </c>
      <c r="D25" s="18" t="s">
        <v>60</v>
      </c>
      <c r="E25" s="18" t="s">
        <v>35</v>
      </c>
      <c r="F25" s="18" t="s">
        <v>50</v>
      </c>
      <c r="G25" s="26" t="s">
        <v>51</v>
      </c>
      <c r="H25" s="25">
        <v>11000000</v>
      </c>
      <c r="I25" s="19">
        <v>43122</v>
      </c>
      <c r="J25" s="26" t="s">
        <v>83</v>
      </c>
      <c r="K25" s="19" t="s">
        <v>81</v>
      </c>
      <c r="L25" s="34" t="s">
        <v>82</v>
      </c>
      <c r="M25" s="27"/>
      <c r="N25" s="25"/>
    </row>
    <row r="26" spans="1:14" ht="78.75" customHeight="1" x14ac:dyDescent="0.25">
      <c r="A26" s="18">
        <v>3</v>
      </c>
      <c r="B26" s="19">
        <v>42548</v>
      </c>
      <c r="C26" s="18" t="s">
        <v>62</v>
      </c>
      <c r="D26" s="18" t="s">
        <v>59</v>
      </c>
      <c r="E26" s="18" t="s">
        <v>35</v>
      </c>
      <c r="F26" s="18" t="s">
        <v>61</v>
      </c>
      <c r="G26" s="26" t="s">
        <v>68</v>
      </c>
      <c r="H26" s="25" t="s">
        <v>69</v>
      </c>
      <c r="I26" s="19" t="s">
        <v>77</v>
      </c>
      <c r="J26" s="26" t="s">
        <v>74</v>
      </c>
      <c r="K26" s="19" t="s">
        <v>75</v>
      </c>
      <c r="L26" s="34" t="s">
        <v>76</v>
      </c>
      <c r="M26" s="27"/>
      <c r="N26" s="25"/>
    </row>
    <row r="27" spans="1:14" ht="15.75" thickBot="1" x14ac:dyDescent="0.3">
      <c r="A27" s="83" t="s">
        <v>33</v>
      </c>
      <c r="B27" s="84"/>
      <c r="C27" s="84"/>
      <c r="D27" s="84"/>
      <c r="E27" s="84"/>
      <c r="F27" s="84"/>
      <c r="G27" s="85"/>
      <c r="H27" s="21">
        <v>39000000</v>
      </c>
      <c r="I27" s="11"/>
      <c r="J27" s="12"/>
      <c r="K27" s="13"/>
      <c r="L27" s="21">
        <f>25400000+2600000+5000000+6000000</f>
        <v>39000000</v>
      </c>
      <c r="M27" s="11"/>
      <c r="N27" s="23">
        <f>H27-L27</f>
        <v>0</v>
      </c>
    </row>
    <row r="28" spans="1:14" ht="15.75" thickBot="1" x14ac:dyDescent="0.3">
      <c r="A28" s="86" t="s">
        <v>36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8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89" t="s">
        <v>33</v>
      </c>
      <c r="B30" s="90"/>
      <c r="C30" s="90"/>
      <c r="D30" s="90"/>
      <c r="E30" s="90"/>
      <c r="F30" s="90"/>
      <c r="G30" s="91"/>
      <c r="H30" s="22">
        <f>H27</f>
        <v>39000000</v>
      </c>
      <c r="I30" s="17"/>
      <c r="J30" s="17"/>
      <c r="K30" s="17"/>
      <c r="L30" s="22">
        <f>L27</f>
        <v>39000000</v>
      </c>
      <c r="M30" s="17"/>
      <c r="N30" s="24">
        <f>H30-L30</f>
        <v>0</v>
      </c>
    </row>
    <row r="31" spans="1:14" x14ac:dyDescent="0.25">
      <c r="A31" s="73" t="s">
        <v>64</v>
      </c>
      <c r="B31" s="73"/>
      <c r="C31" s="73"/>
      <c r="D31" s="73"/>
      <c r="E31" s="73"/>
      <c r="F31" s="73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74" t="s">
        <v>39</v>
      </c>
      <c r="B32" s="74"/>
      <c r="C32" s="74"/>
      <c r="D32" s="74"/>
      <c r="E32" s="49"/>
      <c r="F32" s="32"/>
      <c r="G32" s="33"/>
      <c r="H32" s="29"/>
      <c r="I32" s="29"/>
      <c r="J32" s="28" t="s">
        <v>65</v>
      </c>
      <c r="K32" s="28"/>
      <c r="L32" s="31"/>
      <c r="M32" s="31"/>
      <c r="N32" s="31"/>
    </row>
    <row r="33" spans="1:14" x14ac:dyDescent="0.25">
      <c r="A33" s="75" t="s">
        <v>40</v>
      </c>
      <c r="B33" s="75"/>
      <c r="C33" s="75"/>
      <c r="D33" s="75"/>
      <c r="E33" s="75"/>
      <c r="F33" s="75"/>
      <c r="G33" s="31" t="s">
        <v>46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46"/>
      <c r="B34" s="46"/>
      <c r="C34" s="46"/>
      <c r="D34" s="46"/>
      <c r="E34" s="46"/>
      <c r="F34" s="46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44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45</v>
      </c>
      <c r="B37" s="30"/>
      <c r="C37" s="30"/>
      <c r="D37" s="30"/>
      <c r="E37" s="20"/>
      <c r="F37" s="28"/>
      <c r="G37" s="28"/>
      <c r="H37" s="29"/>
      <c r="I37" s="29"/>
      <c r="J37" s="28" t="s">
        <v>55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46</v>
      </c>
      <c r="H38" s="31"/>
      <c r="I38" s="31"/>
      <c r="J38" s="76" t="s">
        <v>37</v>
      </c>
      <c r="K38" s="76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zoomScale="75" zoomScaleNormal="75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2" t="s">
        <v>84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3" spans="1:14" x14ac:dyDescent="0.25">
      <c r="A3" s="52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79</v>
      </c>
      <c r="B4" s="31"/>
      <c r="C4" s="31"/>
      <c r="D4" s="31"/>
      <c r="E4" s="31"/>
      <c r="F4" s="31"/>
      <c r="G4" s="31"/>
      <c r="H4" s="31"/>
      <c r="I4" s="93">
        <v>23800000</v>
      </c>
      <c r="J4" s="93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94">
        <v>0</v>
      </c>
      <c r="J5" s="94"/>
      <c r="K5" s="31" t="s">
        <v>0</v>
      </c>
      <c r="L5" s="31"/>
      <c r="M5" s="31"/>
      <c r="N5" s="31"/>
    </row>
    <row r="6" spans="1:14" x14ac:dyDescent="0.25">
      <c r="A6" s="109" t="s">
        <v>78</v>
      </c>
      <c r="B6" s="109"/>
      <c r="C6" s="109"/>
      <c r="D6" s="109"/>
      <c r="E6" s="109"/>
      <c r="F6" s="109"/>
      <c r="G6" s="109"/>
      <c r="H6" s="109"/>
      <c r="I6" s="95">
        <v>160932584.58000001</v>
      </c>
      <c r="J6" s="95"/>
      <c r="K6" s="31" t="s">
        <v>0</v>
      </c>
      <c r="L6" s="52"/>
      <c r="M6" s="52"/>
      <c r="N6" s="31"/>
    </row>
    <row r="7" spans="1:14" ht="15.75" thickBot="1" x14ac:dyDescent="0.3">
      <c r="A7" s="96" t="s">
        <v>2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</row>
    <row r="8" spans="1:14" x14ac:dyDescent="0.25">
      <c r="A8" s="70" t="s">
        <v>3</v>
      </c>
      <c r="B8" s="70" t="s">
        <v>4</v>
      </c>
      <c r="C8" s="70" t="s">
        <v>5</v>
      </c>
      <c r="D8" s="70" t="s">
        <v>6</v>
      </c>
      <c r="E8" s="70" t="s">
        <v>7</v>
      </c>
      <c r="F8" s="70" t="s">
        <v>8</v>
      </c>
      <c r="G8" s="97" t="s">
        <v>9</v>
      </c>
      <c r="H8" s="98"/>
      <c r="I8" s="99"/>
      <c r="J8" s="97" t="s">
        <v>10</v>
      </c>
      <c r="K8" s="98"/>
      <c r="L8" s="99"/>
      <c r="M8" s="106" t="s">
        <v>11</v>
      </c>
      <c r="N8" s="106" t="s">
        <v>12</v>
      </c>
    </row>
    <row r="9" spans="1:14" x14ac:dyDescent="0.25">
      <c r="A9" s="71"/>
      <c r="B9" s="71"/>
      <c r="C9" s="71"/>
      <c r="D9" s="71"/>
      <c r="E9" s="71"/>
      <c r="F9" s="71"/>
      <c r="G9" s="100"/>
      <c r="H9" s="101"/>
      <c r="I9" s="102"/>
      <c r="J9" s="100"/>
      <c r="K9" s="101"/>
      <c r="L9" s="102"/>
      <c r="M9" s="107"/>
      <c r="N9" s="107"/>
    </row>
    <row r="10" spans="1:14" x14ac:dyDescent="0.25">
      <c r="A10" s="71"/>
      <c r="B10" s="71"/>
      <c r="C10" s="71"/>
      <c r="D10" s="71"/>
      <c r="E10" s="71"/>
      <c r="F10" s="71"/>
      <c r="G10" s="100"/>
      <c r="H10" s="101"/>
      <c r="I10" s="102"/>
      <c r="J10" s="100"/>
      <c r="K10" s="101"/>
      <c r="L10" s="102"/>
      <c r="M10" s="107"/>
      <c r="N10" s="107"/>
    </row>
    <row r="11" spans="1:14" x14ac:dyDescent="0.25">
      <c r="A11" s="71"/>
      <c r="B11" s="71"/>
      <c r="C11" s="71"/>
      <c r="D11" s="71"/>
      <c r="E11" s="71"/>
      <c r="F11" s="71"/>
      <c r="G11" s="100"/>
      <c r="H11" s="101"/>
      <c r="I11" s="102"/>
      <c r="J11" s="100"/>
      <c r="K11" s="101"/>
      <c r="L11" s="102"/>
      <c r="M11" s="107"/>
      <c r="N11" s="107"/>
    </row>
    <row r="12" spans="1:14" x14ac:dyDescent="0.25">
      <c r="A12" s="71"/>
      <c r="B12" s="71"/>
      <c r="C12" s="71"/>
      <c r="D12" s="71"/>
      <c r="E12" s="71"/>
      <c r="F12" s="71"/>
      <c r="G12" s="100"/>
      <c r="H12" s="101"/>
      <c r="I12" s="102"/>
      <c r="J12" s="100"/>
      <c r="K12" s="101"/>
      <c r="L12" s="102"/>
      <c r="M12" s="107"/>
      <c r="N12" s="107"/>
    </row>
    <row r="13" spans="1:14" ht="15.75" thickBot="1" x14ac:dyDescent="0.3">
      <c r="A13" s="71"/>
      <c r="B13" s="71"/>
      <c r="C13" s="71"/>
      <c r="D13" s="71"/>
      <c r="E13" s="71"/>
      <c r="F13" s="71"/>
      <c r="G13" s="103"/>
      <c r="H13" s="104"/>
      <c r="I13" s="105"/>
      <c r="J13" s="103"/>
      <c r="K13" s="104"/>
      <c r="L13" s="105"/>
      <c r="M13" s="107"/>
      <c r="N13" s="107"/>
    </row>
    <row r="14" spans="1:14" x14ac:dyDescent="0.25">
      <c r="A14" s="71"/>
      <c r="B14" s="71"/>
      <c r="C14" s="71"/>
      <c r="D14" s="71"/>
      <c r="E14" s="71"/>
      <c r="F14" s="71"/>
      <c r="G14" s="70" t="s">
        <v>13</v>
      </c>
      <c r="H14" s="70" t="s">
        <v>14</v>
      </c>
      <c r="I14" s="70" t="s">
        <v>15</v>
      </c>
      <c r="J14" s="70" t="s">
        <v>16</v>
      </c>
      <c r="K14" s="70" t="s">
        <v>17</v>
      </c>
      <c r="L14" s="70" t="s">
        <v>14</v>
      </c>
      <c r="M14" s="107"/>
      <c r="N14" s="107"/>
    </row>
    <row r="15" spans="1:14" x14ac:dyDescent="0.25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107"/>
      <c r="N15" s="107"/>
    </row>
    <row r="16" spans="1:14" x14ac:dyDescent="0.25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107"/>
      <c r="N16" s="107"/>
    </row>
    <row r="17" spans="1:14" x14ac:dyDescent="0.25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107"/>
      <c r="N17" s="107"/>
    </row>
    <row r="18" spans="1:14" x14ac:dyDescent="0.25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107"/>
      <c r="N18" s="107"/>
    </row>
    <row r="19" spans="1:14" ht="15.75" thickBot="1" x14ac:dyDescent="0.3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108"/>
      <c r="N19" s="108"/>
    </row>
    <row r="20" spans="1:14" ht="15.75" thickBot="1" x14ac:dyDescent="0.3">
      <c r="A20" s="54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77" t="s">
        <v>32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9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50"/>
      <c r="K22" s="8"/>
      <c r="L22" s="53"/>
      <c r="M22" s="6"/>
      <c r="N22" s="9"/>
    </row>
    <row r="23" spans="1:14" ht="15.75" thickBot="1" x14ac:dyDescent="0.3">
      <c r="A23" s="80" t="s">
        <v>33</v>
      </c>
      <c r="B23" s="81"/>
      <c r="C23" s="81"/>
      <c r="D23" s="81"/>
      <c r="E23" s="81"/>
      <c r="F23" s="81"/>
      <c r="G23" s="82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77" t="s">
        <v>34</v>
      </c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9"/>
    </row>
    <row r="25" spans="1:14" ht="51" x14ac:dyDescent="0.25">
      <c r="A25" s="18">
        <v>2</v>
      </c>
      <c r="B25" s="19">
        <v>42363</v>
      </c>
      <c r="C25" s="18" t="s">
        <v>49</v>
      </c>
      <c r="D25" s="18" t="s">
        <v>60</v>
      </c>
      <c r="E25" s="18" t="s">
        <v>35</v>
      </c>
      <c r="F25" s="18" t="s">
        <v>50</v>
      </c>
      <c r="G25" s="26" t="s">
        <v>51</v>
      </c>
      <c r="H25" s="25">
        <v>11000000</v>
      </c>
      <c r="I25" s="19">
        <v>43122</v>
      </c>
      <c r="J25" s="26" t="s">
        <v>83</v>
      </c>
      <c r="K25" s="19" t="s">
        <v>81</v>
      </c>
      <c r="L25" s="34" t="s">
        <v>82</v>
      </c>
      <c r="M25" s="27"/>
      <c r="N25" s="25"/>
    </row>
    <row r="26" spans="1:14" ht="78.75" customHeight="1" x14ac:dyDescent="0.25">
      <c r="A26" s="18">
        <v>3</v>
      </c>
      <c r="B26" s="19">
        <v>42548</v>
      </c>
      <c r="C26" s="18" t="s">
        <v>62</v>
      </c>
      <c r="D26" s="18" t="s">
        <v>59</v>
      </c>
      <c r="E26" s="18" t="s">
        <v>35</v>
      </c>
      <c r="F26" s="18" t="s">
        <v>61</v>
      </c>
      <c r="G26" s="26" t="s">
        <v>68</v>
      </c>
      <c r="H26" s="25" t="s">
        <v>69</v>
      </c>
      <c r="I26" s="19" t="s">
        <v>77</v>
      </c>
      <c r="J26" s="26" t="s">
        <v>74</v>
      </c>
      <c r="K26" s="19" t="s">
        <v>75</v>
      </c>
      <c r="L26" s="34" t="s">
        <v>76</v>
      </c>
      <c r="M26" s="27"/>
      <c r="N26" s="25"/>
    </row>
    <row r="27" spans="1:14" ht="15.75" thickBot="1" x14ac:dyDescent="0.3">
      <c r="A27" s="83" t="s">
        <v>33</v>
      </c>
      <c r="B27" s="84"/>
      <c r="C27" s="84"/>
      <c r="D27" s="84"/>
      <c r="E27" s="84"/>
      <c r="F27" s="84"/>
      <c r="G27" s="85"/>
      <c r="H27" s="21">
        <v>39000000</v>
      </c>
      <c r="I27" s="11"/>
      <c r="J27" s="12"/>
      <c r="K27" s="13"/>
      <c r="L27" s="21">
        <f>25400000+2600000+5000000+6000000</f>
        <v>39000000</v>
      </c>
      <c r="M27" s="11"/>
      <c r="N27" s="23">
        <f>H27-L27</f>
        <v>0</v>
      </c>
    </row>
    <row r="28" spans="1:14" ht="15.75" thickBot="1" x14ac:dyDescent="0.3">
      <c r="A28" s="86" t="s">
        <v>36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8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89" t="s">
        <v>33</v>
      </c>
      <c r="B30" s="90"/>
      <c r="C30" s="90"/>
      <c r="D30" s="90"/>
      <c r="E30" s="90"/>
      <c r="F30" s="90"/>
      <c r="G30" s="91"/>
      <c r="H30" s="22">
        <f>H27</f>
        <v>39000000</v>
      </c>
      <c r="I30" s="17"/>
      <c r="J30" s="17"/>
      <c r="K30" s="17"/>
      <c r="L30" s="22">
        <f>L27</f>
        <v>39000000</v>
      </c>
      <c r="M30" s="17"/>
      <c r="N30" s="24">
        <f>H30-L30</f>
        <v>0</v>
      </c>
    </row>
    <row r="31" spans="1:14" x14ac:dyDescent="0.25">
      <c r="A31" s="73" t="s">
        <v>64</v>
      </c>
      <c r="B31" s="73"/>
      <c r="C31" s="73"/>
      <c r="D31" s="73"/>
      <c r="E31" s="73"/>
      <c r="F31" s="73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74" t="s">
        <v>39</v>
      </c>
      <c r="B32" s="74"/>
      <c r="C32" s="74"/>
      <c r="D32" s="74"/>
      <c r="E32" s="51"/>
      <c r="F32" s="32"/>
      <c r="G32" s="33"/>
      <c r="H32" s="29"/>
      <c r="I32" s="29"/>
      <c r="J32" s="28" t="s">
        <v>65</v>
      </c>
      <c r="K32" s="28"/>
      <c r="L32" s="31"/>
      <c r="M32" s="31"/>
      <c r="N32" s="31"/>
    </row>
    <row r="33" spans="1:14" x14ac:dyDescent="0.25">
      <c r="A33" s="75" t="s">
        <v>40</v>
      </c>
      <c r="B33" s="75"/>
      <c r="C33" s="75"/>
      <c r="D33" s="75"/>
      <c r="E33" s="75"/>
      <c r="F33" s="75"/>
      <c r="G33" s="31" t="s">
        <v>46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52"/>
      <c r="B34" s="52"/>
      <c r="C34" s="52"/>
      <c r="D34" s="52"/>
      <c r="E34" s="52"/>
      <c r="F34" s="52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44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45</v>
      </c>
      <c r="B37" s="30"/>
      <c r="C37" s="30"/>
      <c r="D37" s="30"/>
      <c r="E37" s="20"/>
      <c r="F37" s="28"/>
      <c r="G37" s="28"/>
      <c r="H37" s="29"/>
      <c r="I37" s="29"/>
      <c r="J37" s="28" t="s">
        <v>55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46</v>
      </c>
      <c r="H38" s="31"/>
      <c r="I38" s="31"/>
      <c r="J38" s="76" t="s">
        <v>37</v>
      </c>
      <c r="K38" s="76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zoomScale="75" zoomScaleNormal="75" workbookViewId="0">
      <selection activeCell="I4" sqref="I4:J4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2" t="s">
        <v>85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3" spans="1:14" x14ac:dyDescent="0.25">
      <c r="A3" s="56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79</v>
      </c>
      <c r="B4" s="31"/>
      <c r="C4" s="31"/>
      <c r="D4" s="31"/>
      <c r="E4" s="31"/>
      <c r="F4" s="31"/>
      <c r="G4" s="31"/>
      <c r="H4" s="31"/>
      <c r="I4" s="93">
        <v>23800000</v>
      </c>
      <c r="J4" s="93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94">
        <v>0</v>
      </c>
      <c r="J5" s="94"/>
      <c r="K5" s="31" t="s">
        <v>0</v>
      </c>
      <c r="L5" s="31"/>
      <c r="M5" s="31"/>
      <c r="N5" s="31"/>
    </row>
    <row r="6" spans="1:14" x14ac:dyDescent="0.25">
      <c r="A6" s="109" t="s">
        <v>78</v>
      </c>
      <c r="B6" s="109"/>
      <c r="C6" s="109"/>
      <c r="D6" s="109"/>
      <c r="E6" s="109"/>
      <c r="F6" s="109"/>
      <c r="G6" s="109"/>
      <c r="H6" s="109"/>
      <c r="I6" s="95">
        <v>160932584.58000001</v>
      </c>
      <c r="J6" s="95"/>
      <c r="K6" s="31" t="s">
        <v>0</v>
      </c>
      <c r="L6" s="56"/>
      <c r="M6" s="56"/>
      <c r="N6" s="31"/>
    </row>
    <row r="7" spans="1:14" ht="15.75" thickBot="1" x14ac:dyDescent="0.3">
      <c r="A7" s="96" t="s">
        <v>2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</row>
    <row r="8" spans="1:14" x14ac:dyDescent="0.25">
      <c r="A8" s="70" t="s">
        <v>3</v>
      </c>
      <c r="B8" s="70" t="s">
        <v>4</v>
      </c>
      <c r="C8" s="70" t="s">
        <v>5</v>
      </c>
      <c r="D8" s="70" t="s">
        <v>6</v>
      </c>
      <c r="E8" s="70" t="s">
        <v>7</v>
      </c>
      <c r="F8" s="70" t="s">
        <v>8</v>
      </c>
      <c r="G8" s="97" t="s">
        <v>9</v>
      </c>
      <c r="H8" s="98"/>
      <c r="I8" s="99"/>
      <c r="J8" s="97" t="s">
        <v>10</v>
      </c>
      <c r="K8" s="98"/>
      <c r="L8" s="99"/>
      <c r="M8" s="106" t="s">
        <v>11</v>
      </c>
      <c r="N8" s="106" t="s">
        <v>12</v>
      </c>
    </row>
    <row r="9" spans="1:14" x14ac:dyDescent="0.25">
      <c r="A9" s="71"/>
      <c r="B9" s="71"/>
      <c r="C9" s="71"/>
      <c r="D9" s="71"/>
      <c r="E9" s="71"/>
      <c r="F9" s="71"/>
      <c r="G9" s="100"/>
      <c r="H9" s="101"/>
      <c r="I9" s="102"/>
      <c r="J9" s="100"/>
      <c r="K9" s="101"/>
      <c r="L9" s="102"/>
      <c r="M9" s="107"/>
      <c r="N9" s="107"/>
    </row>
    <row r="10" spans="1:14" x14ac:dyDescent="0.25">
      <c r="A10" s="71"/>
      <c r="B10" s="71"/>
      <c r="C10" s="71"/>
      <c r="D10" s="71"/>
      <c r="E10" s="71"/>
      <c r="F10" s="71"/>
      <c r="G10" s="100"/>
      <c r="H10" s="101"/>
      <c r="I10" s="102"/>
      <c r="J10" s="100"/>
      <c r="K10" s="101"/>
      <c r="L10" s="102"/>
      <c r="M10" s="107"/>
      <c r="N10" s="107"/>
    </row>
    <row r="11" spans="1:14" x14ac:dyDescent="0.25">
      <c r="A11" s="71"/>
      <c r="B11" s="71"/>
      <c r="C11" s="71"/>
      <c r="D11" s="71"/>
      <c r="E11" s="71"/>
      <c r="F11" s="71"/>
      <c r="G11" s="100"/>
      <c r="H11" s="101"/>
      <c r="I11" s="102"/>
      <c r="J11" s="100"/>
      <c r="K11" s="101"/>
      <c r="L11" s="102"/>
      <c r="M11" s="107"/>
      <c r="N11" s="107"/>
    </row>
    <row r="12" spans="1:14" x14ac:dyDescent="0.25">
      <c r="A12" s="71"/>
      <c r="B12" s="71"/>
      <c r="C12" s="71"/>
      <c r="D12" s="71"/>
      <c r="E12" s="71"/>
      <c r="F12" s="71"/>
      <c r="G12" s="100"/>
      <c r="H12" s="101"/>
      <c r="I12" s="102"/>
      <c r="J12" s="100"/>
      <c r="K12" s="101"/>
      <c r="L12" s="102"/>
      <c r="M12" s="107"/>
      <c r="N12" s="107"/>
    </row>
    <row r="13" spans="1:14" ht="15.75" thickBot="1" x14ac:dyDescent="0.3">
      <c r="A13" s="71"/>
      <c r="B13" s="71"/>
      <c r="C13" s="71"/>
      <c r="D13" s="71"/>
      <c r="E13" s="71"/>
      <c r="F13" s="71"/>
      <c r="G13" s="103"/>
      <c r="H13" s="104"/>
      <c r="I13" s="105"/>
      <c r="J13" s="103"/>
      <c r="K13" s="104"/>
      <c r="L13" s="105"/>
      <c r="M13" s="107"/>
      <c r="N13" s="107"/>
    </row>
    <row r="14" spans="1:14" x14ac:dyDescent="0.25">
      <c r="A14" s="71"/>
      <c r="B14" s="71"/>
      <c r="C14" s="71"/>
      <c r="D14" s="71"/>
      <c r="E14" s="71"/>
      <c r="F14" s="71"/>
      <c r="G14" s="70" t="s">
        <v>13</v>
      </c>
      <c r="H14" s="70" t="s">
        <v>14</v>
      </c>
      <c r="I14" s="70" t="s">
        <v>15</v>
      </c>
      <c r="J14" s="70" t="s">
        <v>16</v>
      </c>
      <c r="K14" s="70" t="s">
        <v>17</v>
      </c>
      <c r="L14" s="70" t="s">
        <v>14</v>
      </c>
      <c r="M14" s="107"/>
      <c r="N14" s="107"/>
    </row>
    <row r="15" spans="1:14" x14ac:dyDescent="0.25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107"/>
      <c r="N15" s="107"/>
    </row>
    <row r="16" spans="1:14" x14ac:dyDescent="0.25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107"/>
      <c r="N16" s="107"/>
    </row>
    <row r="17" spans="1:14" x14ac:dyDescent="0.25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107"/>
      <c r="N17" s="107"/>
    </row>
    <row r="18" spans="1:14" x14ac:dyDescent="0.25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107"/>
      <c r="N18" s="107"/>
    </row>
    <row r="19" spans="1:14" ht="15.75" thickBot="1" x14ac:dyDescent="0.3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108"/>
      <c r="N19" s="108"/>
    </row>
    <row r="20" spans="1:14" ht="15.75" thickBot="1" x14ac:dyDescent="0.3">
      <c r="A20" s="58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77" t="s">
        <v>32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9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55"/>
      <c r="K22" s="8"/>
      <c r="L22" s="57"/>
      <c r="M22" s="6"/>
      <c r="N22" s="9"/>
    </row>
    <row r="23" spans="1:14" ht="15.75" thickBot="1" x14ac:dyDescent="0.3">
      <c r="A23" s="80" t="s">
        <v>33</v>
      </c>
      <c r="B23" s="81"/>
      <c r="C23" s="81"/>
      <c r="D23" s="81"/>
      <c r="E23" s="81"/>
      <c r="F23" s="81"/>
      <c r="G23" s="82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77" t="s">
        <v>34</v>
      </c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9"/>
    </row>
    <row r="25" spans="1:14" ht="51" x14ac:dyDescent="0.25">
      <c r="A25" s="18">
        <v>2</v>
      </c>
      <c r="B25" s="19">
        <v>42363</v>
      </c>
      <c r="C25" s="18" t="s">
        <v>49</v>
      </c>
      <c r="D25" s="18" t="s">
        <v>60</v>
      </c>
      <c r="E25" s="18" t="s">
        <v>35</v>
      </c>
      <c r="F25" s="18" t="s">
        <v>50</v>
      </c>
      <c r="G25" s="26" t="s">
        <v>51</v>
      </c>
      <c r="H25" s="25">
        <v>11000000</v>
      </c>
      <c r="I25" s="19">
        <v>43122</v>
      </c>
      <c r="J25" s="26" t="s">
        <v>83</v>
      </c>
      <c r="K25" s="19" t="s">
        <v>81</v>
      </c>
      <c r="L25" s="34" t="s">
        <v>82</v>
      </c>
      <c r="M25" s="27"/>
      <c r="N25" s="25"/>
    </row>
    <row r="26" spans="1:14" ht="78.75" customHeight="1" x14ac:dyDescent="0.25">
      <c r="A26" s="18">
        <v>3</v>
      </c>
      <c r="B26" s="19">
        <v>42548</v>
      </c>
      <c r="C26" s="18" t="s">
        <v>62</v>
      </c>
      <c r="D26" s="18" t="s">
        <v>59</v>
      </c>
      <c r="E26" s="18" t="s">
        <v>35</v>
      </c>
      <c r="F26" s="18" t="s">
        <v>61</v>
      </c>
      <c r="G26" s="26" t="s">
        <v>68</v>
      </c>
      <c r="H26" s="25" t="s">
        <v>69</v>
      </c>
      <c r="I26" s="19" t="s">
        <v>77</v>
      </c>
      <c r="J26" s="26" t="s">
        <v>74</v>
      </c>
      <c r="K26" s="19" t="s">
        <v>75</v>
      </c>
      <c r="L26" s="34" t="s">
        <v>76</v>
      </c>
      <c r="M26" s="27"/>
      <c r="N26" s="25"/>
    </row>
    <row r="27" spans="1:14" ht="15.75" thickBot="1" x14ac:dyDescent="0.3">
      <c r="A27" s="83" t="s">
        <v>33</v>
      </c>
      <c r="B27" s="84"/>
      <c r="C27" s="84"/>
      <c r="D27" s="84"/>
      <c r="E27" s="84"/>
      <c r="F27" s="84"/>
      <c r="G27" s="85"/>
      <c r="H27" s="21">
        <v>39000000</v>
      </c>
      <c r="I27" s="11"/>
      <c r="J27" s="12"/>
      <c r="K27" s="13"/>
      <c r="L27" s="21">
        <f>25400000+2600000+5000000+6000000</f>
        <v>39000000</v>
      </c>
      <c r="M27" s="11"/>
      <c r="N27" s="23">
        <f>H27-L27</f>
        <v>0</v>
      </c>
    </row>
    <row r="28" spans="1:14" ht="15.75" thickBot="1" x14ac:dyDescent="0.3">
      <c r="A28" s="86" t="s">
        <v>36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8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89" t="s">
        <v>33</v>
      </c>
      <c r="B30" s="90"/>
      <c r="C30" s="90"/>
      <c r="D30" s="90"/>
      <c r="E30" s="90"/>
      <c r="F30" s="90"/>
      <c r="G30" s="91"/>
      <c r="H30" s="22">
        <f>H27</f>
        <v>39000000</v>
      </c>
      <c r="I30" s="17"/>
      <c r="J30" s="17"/>
      <c r="K30" s="17"/>
      <c r="L30" s="22">
        <f>L27</f>
        <v>39000000</v>
      </c>
      <c r="M30" s="17"/>
      <c r="N30" s="24">
        <f>H30-L30</f>
        <v>0</v>
      </c>
    </row>
    <row r="31" spans="1:14" x14ac:dyDescent="0.25">
      <c r="A31" s="73" t="s">
        <v>64</v>
      </c>
      <c r="B31" s="73"/>
      <c r="C31" s="73"/>
      <c r="D31" s="73"/>
      <c r="E31" s="73"/>
      <c r="F31" s="73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74" t="s">
        <v>39</v>
      </c>
      <c r="B32" s="74"/>
      <c r="C32" s="74"/>
      <c r="D32" s="74"/>
      <c r="E32" s="59"/>
      <c r="F32" s="32"/>
      <c r="G32" s="33"/>
      <c r="H32" s="29"/>
      <c r="I32" s="29"/>
      <c r="J32" s="28" t="s">
        <v>65</v>
      </c>
      <c r="K32" s="28"/>
      <c r="L32" s="31"/>
      <c r="M32" s="31"/>
      <c r="N32" s="31"/>
    </row>
    <row r="33" spans="1:14" x14ac:dyDescent="0.25">
      <c r="A33" s="75" t="s">
        <v>40</v>
      </c>
      <c r="B33" s="75"/>
      <c r="C33" s="75"/>
      <c r="D33" s="75"/>
      <c r="E33" s="75"/>
      <c r="F33" s="75"/>
      <c r="G33" s="31" t="s">
        <v>46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56"/>
      <c r="B34" s="56"/>
      <c r="C34" s="56"/>
      <c r="D34" s="56"/>
      <c r="E34" s="56"/>
      <c r="F34" s="56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44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45</v>
      </c>
      <c r="B37" s="30"/>
      <c r="C37" s="30"/>
      <c r="D37" s="30"/>
      <c r="E37" s="20"/>
      <c r="F37" s="28"/>
      <c r="G37" s="28"/>
      <c r="H37" s="29"/>
      <c r="I37" s="29"/>
      <c r="J37" s="28" t="s">
        <v>55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46</v>
      </c>
      <c r="H38" s="31"/>
      <c r="I38" s="31"/>
      <c r="J38" s="76" t="s">
        <v>37</v>
      </c>
      <c r="K38" s="76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zoomScale="75" zoomScaleNormal="75" workbookViewId="0">
      <selection activeCell="H43" sqref="H43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2" t="s">
        <v>86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3" spans="1:14" x14ac:dyDescent="0.25">
      <c r="A3" s="62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79</v>
      </c>
      <c r="B4" s="31"/>
      <c r="C4" s="31"/>
      <c r="D4" s="31"/>
      <c r="E4" s="31"/>
      <c r="F4" s="31"/>
      <c r="G4" s="31"/>
      <c r="H4" s="31"/>
      <c r="I4" s="110">
        <v>27100000</v>
      </c>
      <c r="J4" s="110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94">
        <v>0</v>
      </c>
      <c r="J5" s="94"/>
      <c r="K5" s="31" t="s">
        <v>0</v>
      </c>
      <c r="L5" s="31"/>
      <c r="M5" s="31"/>
      <c r="N5" s="31"/>
    </row>
    <row r="6" spans="1:14" x14ac:dyDescent="0.25">
      <c r="A6" s="109" t="s">
        <v>78</v>
      </c>
      <c r="B6" s="109"/>
      <c r="C6" s="109"/>
      <c r="D6" s="109"/>
      <c r="E6" s="109"/>
      <c r="F6" s="109"/>
      <c r="G6" s="109"/>
      <c r="H6" s="109"/>
      <c r="I6" s="95">
        <v>160932584.58000001</v>
      </c>
      <c r="J6" s="95"/>
      <c r="K6" s="31" t="s">
        <v>0</v>
      </c>
      <c r="L6" s="62"/>
      <c r="M6" s="62"/>
      <c r="N6" s="31"/>
    </row>
    <row r="7" spans="1:14" ht="15.75" thickBot="1" x14ac:dyDescent="0.3">
      <c r="A7" s="96" t="s">
        <v>2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</row>
    <row r="8" spans="1:14" x14ac:dyDescent="0.25">
      <c r="A8" s="70" t="s">
        <v>3</v>
      </c>
      <c r="B8" s="70" t="s">
        <v>4</v>
      </c>
      <c r="C8" s="70" t="s">
        <v>5</v>
      </c>
      <c r="D8" s="70" t="s">
        <v>6</v>
      </c>
      <c r="E8" s="70" t="s">
        <v>7</v>
      </c>
      <c r="F8" s="70" t="s">
        <v>8</v>
      </c>
      <c r="G8" s="97" t="s">
        <v>9</v>
      </c>
      <c r="H8" s="98"/>
      <c r="I8" s="99"/>
      <c r="J8" s="97" t="s">
        <v>10</v>
      </c>
      <c r="K8" s="98"/>
      <c r="L8" s="99"/>
      <c r="M8" s="106" t="s">
        <v>11</v>
      </c>
      <c r="N8" s="106" t="s">
        <v>12</v>
      </c>
    </row>
    <row r="9" spans="1:14" x14ac:dyDescent="0.25">
      <c r="A9" s="71"/>
      <c r="B9" s="71"/>
      <c r="C9" s="71"/>
      <c r="D9" s="71"/>
      <c r="E9" s="71"/>
      <c r="F9" s="71"/>
      <c r="G9" s="100"/>
      <c r="H9" s="101"/>
      <c r="I9" s="102"/>
      <c r="J9" s="100"/>
      <c r="K9" s="101"/>
      <c r="L9" s="102"/>
      <c r="M9" s="107"/>
      <c r="N9" s="107"/>
    </row>
    <row r="10" spans="1:14" x14ac:dyDescent="0.25">
      <c r="A10" s="71"/>
      <c r="B10" s="71"/>
      <c r="C10" s="71"/>
      <c r="D10" s="71"/>
      <c r="E10" s="71"/>
      <c r="F10" s="71"/>
      <c r="G10" s="100"/>
      <c r="H10" s="101"/>
      <c r="I10" s="102"/>
      <c r="J10" s="100"/>
      <c r="K10" s="101"/>
      <c r="L10" s="102"/>
      <c r="M10" s="107"/>
      <c r="N10" s="107"/>
    </row>
    <row r="11" spans="1:14" x14ac:dyDescent="0.25">
      <c r="A11" s="71"/>
      <c r="B11" s="71"/>
      <c r="C11" s="71"/>
      <c r="D11" s="71"/>
      <c r="E11" s="71"/>
      <c r="F11" s="71"/>
      <c r="G11" s="100"/>
      <c r="H11" s="101"/>
      <c r="I11" s="102"/>
      <c r="J11" s="100"/>
      <c r="K11" s="101"/>
      <c r="L11" s="102"/>
      <c r="M11" s="107"/>
      <c r="N11" s="107"/>
    </row>
    <row r="12" spans="1:14" x14ac:dyDescent="0.25">
      <c r="A12" s="71"/>
      <c r="B12" s="71"/>
      <c r="C12" s="71"/>
      <c r="D12" s="71"/>
      <c r="E12" s="71"/>
      <c r="F12" s="71"/>
      <c r="G12" s="100"/>
      <c r="H12" s="101"/>
      <c r="I12" s="102"/>
      <c r="J12" s="100"/>
      <c r="K12" s="101"/>
      <c r="L12" s="102"/>
      <c r="M12" s="107"/>
      <c r="N12" s="107"/>
    </row>
    <row r="13" spans="1:14" ht="15.75" thickBot="1" x14ac:dyDescent="0.3">
      <c r="A13" s="71"/>
      <c r="B13" s="71"/>
      <c r="C13" s="71"/>
      <c r="D13" s="71"/>
      <c r="E13" s="71"/>
      <c r="F13" s="71"/>
      <c r="G13" s="103"/>
      <c r="H13" s="104"/>
      <c r="I13" s="105"/>
      <c r="J13" s="103"/>
      <c r="K13" s="104"/>
      <c r="L13" s="105"/>
      <c r="M13" s="107"/>
      <c r="N13" s="107"/>
    </row>
    <row r="14" spans="1:14" x14ac:dyDescent="0.25">
      <c r="A14" s="71"/>
      <c r="B14" s="71"/>
      <c r="C14" s="71"/>
      <c r="D14" s="71"/>
      <c r="E14" s="71"/>
      <c r="F14" s="71"/>
      <c r="G14" s="70" t="s">
        <v>13</v>
      </c>
      <c r="H14" s="70" t="s">
        <v>14</v>
      </c>
      <c r="I14" s="70" t="s">
        <v>15</v>
      </c>
      <c r="J14" s="70" t="s">
        <v>16</v>
      </c>
      <c r="K14" s="70" t="s">
        <v>17</v>
      </c>
      <c r="L14" s="70" t="s">
        <v>14</v>
      </c>
      <c r="M14" s="107"/>
      <c r="N14" s="107"/>
    </row>
    <row r="15" spans="1:14" x14ac:dyDescent="0.25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107"/>
      <c r="N15" s="107"/>
    </row>
    <row r="16" spans="1:14" x14ac:dyDescent="0.25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107"/>
      <c r="N16" s="107"/>
    </row>
    <row r="17" spans="1:14" x14ac:dyDescent="0.25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107"/>
      <c r="N17" s="107"/>
    </row>
    <row r="18" spans="1:14" x14ac:dyDescent="0.25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107"/>
      <c r="N18" s="107"/>
    </row>
    <row r="19" spans="1:14" ht="15.75" thickBot="1" x14ac:dyDescent="0.3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108"/>
      <c r="N19" s="108"/>
    </row>
    <row r="20" spans="1:14" ht="15.75" thickBot="1" x14ac:dyDescent="0.3">
      <c r="A20" s="64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77" t="s">
        <v>32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9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60"/>
      <c r="K22" s="8"/>
      <c r="L22" s="63"/>
      <c r="M22" s="6"/>
      <c r="N22" s="9"/>
    </row>
    <row r="23" spans="1:14" ht="15.75" thickBot="1" x14ac:dyDescent="0.3">
      <c r="A23" s="80" t="s">
        <v>33</v>
      </c>
      <c r="B23" s="81"/>
      <c r="C23" s="81"/>
      <c r="D23" s="81"/>
      <c r="E23" s="81"/>
      <c r="F23" s="81"/>
      <c r="G23" s="82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77" t="s">
        <v>34</v>
      </c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9"/>
    </row>
    <row r="25" spans="1:14" ht="51" x14ac:dyDescent="0.25">
      <c r="A25" s="18">
        <v>2</v>
      </c>
      <c r="B25" s="19">
        <v>42363</v>
      </c>
      <c r="C25" s="18" t="s">
        <v>49</v>
      </c>
      <c r="D25" s="18" t="s">
        <v>60</v>
      </c>
      <c r="E25" s="18" t="s">
        <v>35</v>
      </c>
      <c r="F25" s="18" t="s">
        <v>50</v>
      </c>
      <c r="G25" s="26" t="s">
        <v>51</v>
      </c>
      <c r="H25" s="25">
        <v>11000000</v>
      </c>
      <c r="I25" s="19">
        <v>43122</v>
      </c>
      <c r="J25" s="26" t="s">
        <v>83</v>
      </c>
      <c r="K25" s="19" t="s">
        <v>81</v>
      </c>
      <c r="L25" s="34" t="s">
        <v>82</v>
      </c>
      <c r="M25" s="27"/>
      <c r="N25" s="25"/>
    </row>
    <row r="26" spans="1:14" ht="78.75" customHeight="1" x14ac:dyDescent="0.25">
      <c r="A26" s="18">
        <v>3</v>
      </c>
      <c r="B26" s="19">
        <v>42548</v>
      </c>
      <c r="C26" s="18" t="s">
        <v>62</v>
      </c>
      <c r="D26" s="18" t="s">
        <v>59</v>
      </c>
      <c r="E26" s="18" t="s">
        <v>35</v>
      </c>
      <c r="F26" s="18" t="s">
        <v>61</v>
      </c>
      <c r="G26" s="26" t="s">
        <v>68</v>
      </c>
      <c r="H26" s="25" t="s">
        <v>69</v>
      </c>
      <c r="I26" s="19" t="s">
        <v>77</v>
      </c>
      <c r="J26" s="26" t="s">
        <v>74</v>
      </c>
      <c r="K26" s="19" t="s">
        <v>75</v>
      </c>
      <c r="L26" s="34" t="s">
        <v>76</v>
      </c>
      <c r="M26" s="27"/>
      <c r="N26" s="25"/>
    </row>
    <row r="27" spans="1:14" ht="15.75" thickBot="1" x14ac:dyDescent="0.3">
      <c r="A27" s="83" t="s">
        <v>33</v>
      </c>
      <c r="B27" s="84"/>
      <c r="C27" s="84"/>
      <c r="D27" s="84"/>
      <c r="E27" s="84"/>
      <c r="F27" s="84"/>
      <c r="G27" s="85"/>
      <c r="H27" s="21">
        <v>39000000</v>
      </c>
      <c r="I27" s="11"/>
      <c r="J27" s="12"/>
      <c r="K27" s="13"/>
      <c r="L27" s="21">
        <f>25400000+2600000+5000000+6000000</f>
        <v>39000000</v>
      </c>
      <c r="M27" s="11"/>
      <c r="N27" s="23">
        <f>H27-L27</f>
        <v>0</v>
      </c>
    </row>
    <row r="28" spans="1:14" ht="15.75" thickBot="1" x14ac:dyDescent="0.3">
      <c r="A28" s="86" t="s">
        <v>36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8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89" t="s">
        <v>33</v>
      </c>
      <c r="B30" s="90"/>
      <c r="C30" s="90"/>
      <c r="D30" s="90"/>
      <c r="E30" s="90"/>
      <c r="F30" s="90"/>
      <c r="G30" s="91"/>
      <c r="H30" s="22">
        <f>H27</f>
        <v>39000000</v>
      </c>
      <c r="I30" s="17"/>
      <c r="J30" s="17"/>
      <c r="K30" s="17"/>
      <c r="L30" s="22">
        <f>L27</f>
        <v>39000000</v>
      </c>
      <c r="M30" s="17"/>
      <c r="N30" s="24">
        <f>H30-L30</f>
        <v>0</v>
      </c>
    </row>
    <row r="31" spans="1:14" x14ac:dyDescent="0.25">
      <c r="A31" s="73" t="s">
        <v>87</v>
      </c>
      <c r="B31" s="73"/>
      <c r="C31" s="73"/>
      <c r="D31" s="73"/>
      <c r="E31" s="73"/>
      <c r="F31" s="73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74" t="s">
        <v>39</v>
      </c>
      <c r="B32" s="74"/>
      <c r="C32" s="74"/>
      <c r="D32" s="74"/>
      <c r="E32" s="61"/>
      <c r="F32" s="32"/>
      <c r="G32" s="33"/>
      <c r="H32" s="29"/>
      <c r="I32" s="29"/>
      <c r="J32" s="28" t="s">
        <v>88</v>
      </c>
      <c r="K32" s="28"/>
      <c r="L32" s="31"/>
      <c r="M32" s="31"/>
      <c r="N32" s="31"/>
    </row>
    <row r="33" spans="1:14" x14ac:dyDescent="0.25">
      <c r="A33" s="75" t="s">
        <v>40</v>
      </c>
      <c r="B33" s="75"/>
      <c r="C33" s="75"/>
      <c r="D33" s="75"/>
      <c r="E33" s="75"/>
      <c r="F33" s="75"/>
      <c r="G33" s="31" t="s">
        <v>46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62"/>
      <c r="B34" s="62"/>
      <c r="C34" s="62"/>
      <c r="D34" s="62"/>
      <c r="E34" s="62"/>
      <c r="F34" s="62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44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45</v>
      </c>
      <c r="B37" s="30"/>
      <c r="C37" s="30"/>
      <c r="D37" s="30"/>
      <c r="E37" s="20"/>
      <c r="F37" s="28"/>
      <c r="G37" s="28"/>
      <c r="H37" s="29"/>
      <c r="I37" s="29"/>
      <c r="J37" s="28" t="s">
        <v>55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46</v>
      </c>
      <c r="H38" s="31"/>
      <c r="I38" s="31"/>
      <c r="J38" s="76" t="s">
        <v>37</v>
      </c>
      <c r="K38" s="76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abSelected="1" zoomScale="75" zoomScaleNormal="75" workbookViewId="0">
      <selection activeCell="M42" sqref="M42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2" t="s">
        <v>89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3" spans="1:14" x14ac:dyDescent="0.25">
      <c r="A3" s="67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79</v>
      </c>
      <c r="B4" s="31"/>
      <c r="C4" s="31"/>
      <c r="D4" s="31"/>
      <c r="E4" s="31"/>
      <c r="F4" s="31"/>
      <c r="G4" s="31"/>
      <c r="H4" s="31"/>
      <c r="I4" s="110">
        <v>27000000</v>
      </c>
      <c r="J4" s="110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94">
        <v>0</v>
      </c>
      <c r="J5" s="94"/>
      <c r="K5" s="31" t="s">
        <v>0</v>
      </c>
      <c r="L5" s="31"/>
      <c r="M5" s="31"/>
      <c r="N5" s="31"/>
    </row>
    <row r="6" spans="1:14" x14ac:dyDescent="0.25">
      <c r="A6" s="109" t="s">
        <v>78</v>
      </c>
      <c r="B6" s="109"/>
      <c r="C6" s="109"/>
      <c r="D6" s="109"/>
      <c r="E6" s="109"/>
      <c r="F6" s="109"/>
      <c r="G6" s="109"/>
      <c r="H6" s="109"/>
      <c r="I6" s="95">
        <v>160932584.58000001</v>
      </c>
      <c r="J6" s="95"/>
      <c r="K6" s="31" t="s">
        <v>0</v>
      </c>
      <c r="L6" s="67"/>
      <c r="M6" s="67"/>
      <c r="N6" s="31"/>
    </row>
    <row r="7" spans="1:14" ht="15.75" thickBot="1" x14ac:dyDescent="0.3">
      <c r="A7" s="96" t="s">
        <v>2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</row>
    <row r="8" spans="1:14" x14ac:dyDescent="0.25">
      <c r="A8" s="70" t="s">
        <v>3</v>
      </c>
      <c r="B8" s="70" t="s">
        <v>4</v>
      </c>
      <c r="C8" s="70" t="s">
        <v>5</v>
      </c>
      <c r="D8" s="70" t="s">
        <v>6</v>
      </c>
      <c r="E8" s="70" t="s">
        <v>7</v>
      </c>
      <c r="F8" s="70" t="s">
        <v>8</v>
      </c>
      <c r="G8" s="97" t="s">
        <v>9</v>
      </c>
      <c r="H8" s="98"/>
      <c r="I8" s="99"/>
      <c r="J8" s="97" t="s">
        <v>10</v>
      </c>
      <c r="K8" s="98"/>
      <c r="L8" s="99"/>
      <c r="M8" s="106" t="s">
        <v>11</v>
      </c>
      <c r="N8" s="106" t="s">
        <v>12</v>
      </c>
    </row>
    <row r="9" spans="1:14" x14ac:dyDescent="0.25">
      <c r="A9" s="71"/>
      <c r="B9" s="71"/>
      <c r="C9" s="71"/>
      <c r="D9" s="71"/>
      <c r="E9" s="71"/>
      <c r="F9" s="71"/>
      <c r="G9" s="100"/>
      <c r="H9" s="101"/>
      <c r="I9" s="102"/>
      <c r="J9" s="100"/>
      <c r="K9" s="101"/>
      <c r="L9" s="102"/>
      <c r="M9" s="107"/>
      <c r="N9" s="107"/>
    </row>
    <row r="10" spans="1:14" x14ac:dyDescent="0.25">
      <c r="A10" s="71"/>
      <c r="B10" s="71"/>
      <c r="C10" s="71"/>
      <c r="D10" s="71"/>
      <c r="E10" s="71"/>
      <c r="F10" s="71"/>
      <c r="G10" s="100"/>
      <c r="H10" s="101"/>
      <c r="I10" s="102"/>
      <c r="J10" s="100"/>
      <c r="K10" s="101"/>
      <c r="L10" s="102"/>
      <c r="M10" s="107"/>
      <c r="N10" s="107"/>
    </row>
    <row r="11" spans="1:14" x14ac:dyDescent="0.25">
      <c r="A11" s="71"/>
      <c r="B11" s="71"/>
      <c r="C11" s="71"/>
      <c r="D11" s="71"/>
      <c r="E11" s="71"/>
      <c r="F11" s="71"/>
      <c r="G11" s="100"/>
      <c r="H11" s="101"/>
      <c r="I11" s="102"/>
      <c r="J11" s="100"/>
      <c r="K11" s="101"/>
      <c r="L11" s="102"/>
      <c r="M11" s="107"/>
      <c r="N11" s="107"/>
    </row>
    <row r="12" spans="1:14" x14ac:dyDescent="0.25">
      <c r="A12" s="71"/>
      <c r="B12" s="71"/>
      <c r="C12" s="71"/>
      <c r="D12" s="71"/>
      <c r="E12" s="71"/>
      <c r="F12" s="71"/>
      <c r="G12" s="100"/>
      <c r="H12" s="101"/>
      <c r="I12" s="102"/>
      <c r="J12" s="100"/>
      <c r="K12" s="101"/>
      <c r="L12" s="102"/>
      <c r="M12" s="107"/>
      <c r="N12" s="107"/>
    </row>
    <row r="13" spans="1:14" ht="15.75" thickBot="1" x14ac:dyDescent="0.3">
      <c r="A13" s="71"/>
      <c r="B13" s="71"/>
      <c r="C13" s="71"/>
      <c r="D13" s="71"/>
      <c r="E13" s="71"/>
      <c r="F13" s="71"/>
      <c r="G13" s="103"/>
      <c r="H13" s="104"/>
      <c r="I13" s="105"/>
      <c r="J13" s="103"/>
      <c r="K13" s="104"/>
      <c r="L13" s="105"/>
      <c r="M13" s="107"/>
      <c r="N13" s="107"/>
    </row>
    <row r="14" spans="1:14" x14ac:dyDescent="0.25">
      <c r="A14" s="71"/>
      <c r="B14" s="71"/>
      <c r="C14" s="71"/>
      <c r="D14" s="71"/>
      <c r="E14" s="71"/>
      <c r="F14" s="71"/>
      <c r="G14" s="70" t="s">
        <v>13</v>
      </c>
      <c r="H14" s="70" t="s">
        <v>14</v>
      </c>
      <c r="I14" s="70" t="s">
        <v>15</v>
      </c>
      <c r="J14" s="70" t="s">
        <v>16</v>
      </c>
      <c r="K14" s="70" t="s">
        <v>17</v>
      </c>
      <c r="L14" s="70" t="s">
        <v>14</v>
      </c>
      <c r="M14" s="107"/>
      <c r="N14" s="107"/>
    </row>
    <row r="15" spans="1:14" x14ac:dyDescent="0.25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107"/>
      <c r="N15" s="107"/>
    </row>
    <row r="16" spans="1:14" x14ac:dyDescent="0.25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107"/>
      <c r="N16" s="107"/>
    </row>
    <row r="17" spans="1:14" x14ac:dyDescent="0.25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107"/>
      <c r="N17" s="107"/>
    </row>
    <row r="18" spans="1:14" x14ac:dyDescent="0.25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107"/>
      <c r="N18" s="107"/>
    </row>
    <row r="19" spans="1:14" ht="15.75" thickBot="1" x14ac:dyDescent="0.3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108"/>
      <c r="N19" s="108"/>
    </row>
    <row r="20" spans="1:14" ht="15.75" thickBot="1" x14ac:dyDescent="0.3">
      <c r="A20" s="69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77" t="s">
        <v>32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9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65"/>
      <c r="K22" s="8"/>
      <c r="L22" s="68"/>
      <c r="M22" s="6"/>
      <c r="N22" s="9"/>
    </row>
    <row r="23" spans="1:14" ht="15.75" thickBot="1" x14ac:dyDescent="0.3">
      <c r="A23" s="80" t="s">
        <v>33</v>
      </c>
      <c r="B23" s="81"/>
      <c r="C23" s="81"/>
      <c r="D23" s="81"/>
      <c r="E23" s="81"/>
      <c r="F23" s="81"/>
      <c r="G23" s="82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77" t="s">
        <v>34</v>
      </c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9"/>
    </row>
    <row r="25" spans="1:14" ht="51" x14ac:dyDescent="0.25">
      <c r="A25" s="18">
        <v>2</v>
      </c>
      <c r="B25" s="19">
        <v>42363</v>
      </c>
      <c r="C25" s="18" t="s">
        <v>49</v>
      </c>
      <c r="D25" s="18" t="s">
        <v>60</v>
      </c>
      <c r="E25" s="18" t="s">
        <v>35</v>
      </c>
      <c r="F25" s="18" t="s">
        <v>50</v>
      </c>
      <c r="G25" s="26" t="s">
        <v>51</v>
      </c>
      <c r="H25" s="25">
        <v>11000000</v>
      </c>
      <c r="I25" s="19">
        <v>43122</v>
      </c>
      <c r="J25" s="26" t="s">
        <v>83</v>
      </c>
      <c r="K25" s="19" t="s">
        <v>81</v>
      </c>
      <c r="L25" s="34" t="s">
        <v>82</v>
      </c>
      <c r="M25" s="27"/>
      <c r="N25" s="25"/>
    </row>
    <row r="26" spans="1:14" ht="78.75" customHeight="1" x14ac:dyDescent="0.25">
      <c r="A26" s="18">
        <v>3</v>
      </c>
      <c r="B26" s="19">
        <v>42548</v>
      </c>
      <c r="C26" s="18" t="s">
        <v>62</v>
      </c>
      <c r="D26" s="18" t="s">
        <v>59</v>
      </c>
      <c r="E26" s="18" t="s">
        <v>35</v>
      </c>
      <c r="F26" s="18" t="s">
        <v>61</v>
      </c>
      <c r="G26" s="26" t="s">
        <v>68</v>
      </c>
      <c r="H26" s="25" t="s">
        <v>69</v>
      </c>
      <c r="I26" s="19" t="s">
        <v>77</v>
      </c>
      <c r="J26" s="26" t="s">
        <v>74</v>
      </c>
      <c r="K26" s="19" t="s">
        <v>75</v>
      </c>
      <c r="L26" s="34" t="s">
        <v>76</v>
      </c>
      <c r="M26" s="27"/>
      <c r="N26" s="25"/>
    </row>
    <row r="27" spans="1:14" ht="15.75" thickBot="1" x14ac:dyDescent="0.3">
      <c r="A27" s="83" t="s">
        <v>33</v>
      </c>
      <c r="B27" s="84"/>
      <c r="C27" s="84"/>
      <c r="D27" s="84"/>
      <c r="E27" s="84"/>
      <c r="F27" s="84"/>
      <c r="G27" s="85"/>
      <c r="H27" s="21">
        <v>39000000</v>
      </c>
      <c r="I27" s="11"/>
      <c r="J27" s="12"/>
      <c r="K27" s="13"/>
      <c r="L27" s="21">
        <f>25400000+2600000+5000000+6000000</f>
        <v>39000000</v>
      </c>
      <c r="M27" s="11"/>
      <c r="N27" s="23">
        <f>H27-L27</f>
        <v>0</v>
      </c>
    </row>
    <row r="28" spans="1:14" ht="15.75" thickBot="1" x14ac:dyDescent="0.3">
      <c r="A28" s="86" t="s">
        <v>36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8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89" t="s">
        <v>33</v>
      </c>
      <c r="B30" s="90"/>
      <c r="C30" s="90"/>
      <c r="D30" s="90"/>
      <c r="E30" s="90"/>
      <c r="F30" s="90"/>
      <c r="G30" s="91"/>
      <c r="H30" s="22">
        <f>H27</f>
        <v>39000000</v>
      </c>
      <c r="I30" s="17"/>
      <c r="J30" s="17"/>
      <c r="K30" s="17"/>
      <c r="L30" s="22">
        <f>L27</f>
        <v>39000000</v>
      </c>
      <c r="M30" s="17"/>
      <c r="N30" s="24">
        <f>H30-L30</f>
        <v>0</v>
      </c>
    </row>
    <row r="31" spans="1:14" x14ac:dyDescent="0.25">
      <c r="A31" s="73" t="s">
        <v>64</v>
      </c>
      <c r="B31" s="73"/>
      <c r="C31" s="73"/>
      <c r="D31" s="73"/>
      <c r="E31" s="73"/>
      <c r="F31" s="73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74" t="s">
        <v>39</v>
      </c>
      <c r="B32" s="74"/>
      <c r="C32" s="74"/>
      <c r="D32" s="74"/>
      <c r="E32" s="66"/>
      <c r="F32" s="32"/>
      <c r="G32" s="33"/>
      <c r="H32" s="29"/>
      <c r="I32" s="29"/>
      <c r="J32" s="28" t="s">
        <v>65</v>
      </c>
      <c r="K32" s="28"/>
      <c r="L32" s="31"/>
      <c r="M32" s="31"/>
      <c r="N32" s="31"/>
    </row>
    <row r="33" spans="1:14" x14ac:dyDescent="0.25">
      <c r="A33" s="75" t="s">
        <v>40</v>
      </c>
      <c r="B33" s="75"/>
      <c r="C33" s="75"/>
      <c r="D33" s="75"/>
      <c r="E33" s="75"/>
      <c r="F33" s="75"/>
      <c r="G33" s="31" t="s">
        <v>46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67"/>
      <c r="B34" s="67"/>
      <c r="C34" s="67"/>
      <c r="D34" s="67"/>
      <c r="E34" s="67"/>
      <c r="F34" s="67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44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45</v>
      </c>
      <c r="B37" s="30"/>
      <c r="C37" s="30"/>
      <c r="D37" s="30"/>
      <c r="E37" s="20"/>
      <c r="F37" s="28"/>
      <c r="G37" s="28"/>
      <c r="H37" s="29"/>
      <c r="I37" s="29"/>
      <c r="J37" s="28" t="s">
        <v>55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46</v>
      </c>
      <c r="H38" s="31"/>
      <c r="I38" s="31"/>
      <c r="J38" s="76" t="s">
        <v>37</v>
      </c>
      <c r="K38" s="76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G14:G19"/>
    <mergeCell ref="H14:H19"/>
    <mergeCell ref="I14:I19"/>
    <mergeCell ref="J14:J19"/>
    <mergeCell ref="K14:K19"/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на 01.01.2017</vt:lpstr>
      <vt:lpstr>на 01.02.2017</vt:lpstr>
      <vt:lpstr>на 01.03.2017</vt:lpstr>
      <vt:lpstr>на 01.04.2017</vt:lpstr>
      <vt:lpstr>на 01.05.2017</vt:lpstr>
      <vt:lpstr>на 01.06.2017</vt:lpstr>
      <vt:lpstr>на  01.07.2017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2017-07-03T06:17:32Z</dcterms:modified>
</cp:coreProperties>
</file>