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11"/>
  </bookViews>
  <sheets>
    <sheet name="01.01.22" sheetId="96" r:id="rId1"/>
    <sheet name="01.02.22" sheetId="97" r:id="rId2"/>
    <sheet name="01.03.22" sheetId="98" r:id="rId3"/>
    <sheet name="01.04.22" sheetId="99" r:id="rId4"/>
    <sheet name="01.05.22" sheetId="100" r:id="rId5"/>
    <sheet name="01.06.22" sheetId="101" r:id="rId6"/>
    <sheet name="01.07.22" sheetId="102" r:id="rId7"/>
    <sheet name="01.08.22" sheetId="103" r:id="rId8"/>
    <sheet name="01.09.22" sheetId="104" r:id="rId9"/>
    <sheet name="01.10.22" sheetId="105" r:id="rId10"/>
    <sheet name="01.11.22" sheetId="106" r:id="rId11"/>
    <sheet name="01.12.22" sheetId="107" r:id="rId12"/>
  </sheets>
  <definedNames>
    <definedName name="_xlnm.Print_Area" localSheetId="5">'01.06.22'!$A$1:$N$42</definedName>
  </definedNames>
  <calcPr calcId="162913"/>
</workbook>
</file>

<file path=xl/calcChain.xml><?xml version="1.0" encoding="utf-8"?>
<calcChain xmlns="http://schemas.openxmlformats.org/spreadsheetml/2006/main">
  <c r="L38" i="107" l="1"/>
  <c r="H38" i="107"/>
  <c r="L35" i="107"/>
  <c r="H35" i="107"/>
  <c r="L22" i="107"/>
  <c r="H22" i="107"/>
  <c r="N22" i="107" s="1"/>
  <c r="N35" i="107" l="1"/>
  <c r="N38" i="107" s="1"/>
  <c r="L35" i="106"/>
  <c r="L38" i="106" s="1"/>
  <c r="H35" i="106"/>
  <c r="L22" i="106"/>
  <c r="H22" i="106"/>
  <c r="N22" i="106" s="1"/>
  <c r="N35" i="106" l="1"/>
  <c r="N38" i="106" s="1"/>
  <c r="H38" i="106"/>
  <c r="L34" i="105"/>
  <c r="L37" i="105" l="1"/>
  <c r="H34" i="105"/>
  <c r="L22" i="105"/>
  <c r="H22" i="105"/>
  <c r="N22" i="105" s="1"/>
  <c r="N34" i="105" l="1"/>
  <c r="N37" i="105" s="1"/>
  <c r="H37" i="105"/>
  <c r="L34" i="104"/>
  <c r="L37" i="104" s="1"/>
  <c r="H34" i="104"/>
  <c r="L22" i="104"/>
  <c r="H22" i="104"/>
  <c r="N22" i="104" s="1"/>
  <c r="N34" i="104" l="1"/>
  <c r="N37" i="104" s="1"/>
  <c r="H37" i="104"/>
  <c r="L34" i="103"/>
  <c r="H34" i="103"/>
  <c r="L37" i="103" l="1"/>
  <c r="L22" i="103"/>
  <c r="H22" i="103"/>
  <c r="N22" i="103" s="1"/>
  <c r="N34" i="103" l="1"/>
  <c r="N37" i="103" s="1"/>
  <c r="H37" i="103"/>
  <c r="H32" i="102"/>
  <c r="N32" i="102" s="1"/>
  <c r="L35" i="102"/>
  <c r="L32" i="102"/>
  <c r="L22" i="102"/>
  <c r="H22" i="102"/>
  <c r="N22" i="102" s="1"/>
  <c r="N35" i="102" l="1"/>
  <c r="H35" i="102"/>
  <c r="L31" i="101"/>
  <c r="L34" i="101" s="1"/>
  <c r="H31" i="101"/>
  <c r="L22" i="101"/>
  <c r="H22" i="101"/>
  <c r="N22" i="101" s="1"/>
  <c r="N31" i="101" l="1"/>
  <c r="N34" i="101" s="1"/>
  <c r="H34" i="101"/>
  <c r="H30" i="100"/>
  <c r="L30" i="100"/>
  <c r="L33" i="100" s="1"/>
  <c r="N30" i="100"/>
  <c r="L22" i="100"/>
  <c r="H22" i="100"/>
  <c r="N22" i="100" l="1"/>
  <c r="N33" i="100"/>
  <c r="H33" i="100"/>
  <c r="L30" i="99"/>
  <c r="H30" i="99"/>
  <c r="L33" i="99" l="1"/>
  <c r="N30" i="99"/>
  <c r="L23" i="99"/>
  <c r="H23" i="99"/>
  <c r="N23" i="99" s="1"/>
  <c r="N33" i="99" l="1"/>
  <c r="H33" i="99"/>
  <c r="L23" i="98"/>
  <c r="H28" i="98"/>
  <c r="L28" i="98"/>
  <c r="L31" i="98" s="1"/>
  <c r="H23" i="98"/>
  <c r="N23" i="98" l="1"/>
  <c r="N28" i="98"/>
  <c r="H31" i="98"/>
  <c r="L28" i="97"/>
  <c r="L31" i="97" s="1"/>
  <c r="H28" i="97"/>
  <c r="H23" i="97"/>
  <c r="N23" i="97" s="1"/>
  <c r="N31" i="98" l="1"/>
  <c r="N28" i="97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<sst xmlns="http://schemas.openxmlformats.org/spreadsheetml/2006/main" count="1093" uniqueCount="91">
  <si>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</si>
  <si>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</si>
  <si>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</si>
  <si>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</si>
  <si>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</si>
  <si>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</si>
  <si>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</si>
  <si>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</si>
  <si>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</si>
  <si>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</si>
  <si>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</si>
  <si>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</si>
  <si>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</si>
  <si>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</si>
  <si>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</si>
  <si>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</si>
  <si>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</si>
  <si>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</si>
  <si>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</si>
  <si>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</si>
  <si>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</si>
  <si>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</si>
  <si>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</si>
  <si>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</si>
  <si>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</si>
  <si>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</si>
  <si>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</si>
  <si>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</si>
  <si>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</si>
  <si>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</si>
  <si>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</si>
  <si>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</si>
  <si>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</si>
  <si>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</si>
  <si>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</si>
  <si>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</si>
  <si>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</si>
  <si>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</si>
  <si>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</si>
  <si>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</si>
  <si>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</si>
  <si>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</si>
  <si>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</si>
  <si>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</si>
  <si>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</si>
  <si>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</si>
  <si>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</si>
  <si>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</si>
  <si>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</si>
  <si>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</si>
  <si>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</si>
  <si>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</si>
  <si>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</si>
  <si>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</si>
  <si>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</si>
  <si>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</si>
  <si>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</si>
  <si>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</si>
  <si>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</si>
  <si>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</si>
  <si>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</si>
  <si>
    <t>МУНИЦИПАЛЬНАЯ ДОЛГОВАЯ КНИГА ГОРОДА БОРОДИНО на 01.03.2022 г.</t>
  </si>
  <si>
    <t>п/п №24 от 01.03.2022</t>
  </si>
  <si>
    <t>п/п №410821</t>
  </si>
  <si>
    <t>п/п №579 от 23.03.2022</t>
  </si>
  <si>
    <t>п/п 240831</t>
  </si>
  <si>
    <t>МУНИЦИПАЛЬНАЯ ДОЛГОВАЯ КНИГА ГОРОДА БОРОДИНО на 01.04.2022 г.</t>
  </si>
  <si>
    <t>МУНИЦИПАЛЬНАЯ ДОЛГОВАЯ КНИГА ГОРОДА БОРОДИНО на 01.05.2022 г.</t>
  </si>
  <si>
    <t>п/п №517 от 20.04.2023</t>
  </si>
  <si>
    <t>ПАО  "Совкомбанк"</t>
  </si>
  <si>
    <t>ФУ администрации города Бородино</t>
  </si>
  <si>
    <t>МУНИЦИПАЛЬНАЯ ДОЛГОВАЯ КНИГА ГОРОДА БОРОДИНО на 01.06.2022 г.</t>
  </si>
  <si>
    <t>п/п №517 от 20.04.2022</t>
  </si>
  <si>
    <t>п/п №5382 от 06.05.2022</t>
  </si>
  <si>
    <t>п/п №5382 от 24.06.2022</t>
  </si>
  <si>
    <t>п/п №2929 от 12.07.2022</t>
  </si>
  <si>
    <t>п/п №2110 от 20.07.2024</t>
  </si>
  <si>
    <t>п/п 196598</t>
  </si>
  <si>
    <t>п/п 516794</t>
  </si>
  <si>
    <t>МУНИЦИПАЛЬНАЯ ДОЛГОВАЯ КНИГА ГОРОДА БОРОДИНО на 01.08.2022 г.</t>
  </si>
  <si>
    <t>п/п 827787</t>
  </si>
  <si>
    <t>МУНИЦИПАЛЬНАЯ ДОЛГОВАЯ КНИГА ГОРОДА БОРОДИНО на 01.09.2022 г.</t>
  </si>
  <si>
    <t>п/п 115697</t>
  </si>
  <si>
    <t>п/п №2110 от 20.07.2022</t>
  </si>
  <si>
    <t>МУНИЦИПАЛЬНАЯ ДОЛГОВАЯ КНИГА ГОРОДА БОРОДИНО на 01.10.2022 г.</t>
  </si>
  <si>
    <t>МУНИЦИПАЛЬНАЯ ДОЛГОВАЯ КНИГА ГОРОДА БОРОДИНО на 01.07.2022 г.</t>
  </si>
  <si>
    <t>п/п 514914</t>
  </si>
  <si>
    <t>п/п 420327</t>
  </si>
  <si>
    <t>МУНИЦИПАЛЬНАЯ ДОЛГОВАЯ КНИГА ГОРОДА БОРОДИНО на 01.11.2022 г.</t>
  </si>
  <si>
    <t>п/п 670910</t>
  </si>
  <si>
    <t>МУНИЦИПАЛЬНАЯ ДОЛГОВАЯ КНИГА ГОРОДА БОРОДИНО на 01.12.2022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</si>
</sst>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66" fontId="5" fillId="0" borderId="23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activeCell="I22" sqref="I2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63" t="s">
        <v>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x14ac:dyDescent="0.3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64">
        <v>25600000</v>
      </c>
      <c r="J4" s="164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65">
        <v>0</v>
      </c>
      <c r="J5" s="165"/>
      <c r="K5" s="25" t="s">
        <v>0</v>
      </c>
      <c r="L5" s="25"/>
      <c r="M5" s="25"/>
      <c r="N5" s="25"/>
    </row>
    <row r="6" spans="1:14" x14ac:dyDescent="0.3">
      <c r="A6" s="166" t="s">
        <v>50</v>
      </c>
      <c r="B6" s="166"/>
      <c r="C6" s="166"/>
      <c r="D6" s="166"/>
      <c r="E6" s="166"/>
      <c r="F6" s="166"/>
      <c r="G6" s="166"/>
      <c r="H6" s="166"/>
      <c r="I6" s="167"/>
      <c r="J6" s="167"/>
      <c r="K6" s="25" t="s">
        <v>0</v>
      </c>
      <c r="L6" s="38"/>
      <c r="M6" s="38"/>
      <c r="N6" s="25"/>
    </row>
    <row r="7" spans="1:14" ht="15" thickBot="1" x14ac:dyDescent="0.35">
      <c r="A7" s="168" t="s">
        <v>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3">
      <c r="A8" s="136" t="s">
        <v>3</v>
      </c>
      <c r="B8" s="136" t="s">
        <v>4</v>
      </c>
      <c r="C8" s="136" t="s">
        <v>5</v>
      </c>
      <c r="D8" s="136" t="s">
        <v>6</v>
      </c>
      <c r="E8" s="136" t="s">
        <v>7</v>
      </c>
      <c r="F8" s="136" t="s">
        <v>8</v>
      </c>
      <c r="G8" s="169" t="s">
        <v>9</v>
      </c>
      <c r="H8" s="170"/>
      <c r="I8" s="171"/>
      <c r="J8" s="169" t="s">
        <v>10</v>
      </c>
      <c r="K8" s="170"/>
      <c r="L8" s="171"/>
      <c r="M8" s="178" t="s">
        <v>11</v>
      </c>
      <c r="N8" s="178" t="s">
        <v>12</v>
      </c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x14ac:dyDescent="0.3">
      <c r="A12" s="137"/>
      <c r="B12" s="137"/>
      <c r="C12" s="137"/>
      <c r="D12" s="137"/>
      <c r="E12" s="137"/>
      <c r="F12" s="137"/>
      <c r="G12" s="172"/>
      <c r="H12" s="173"/>
      <c r="I12" s="174"/>
      <c r="J12" s="172"/>
      <c r="K12" s="173"/>
      <c r="L12" s="174"/>
      <c r="M12" s="179"/>
      <c r="N12" s="179"/>
    </row>
    <row r="13" spans="1:14" ht="15" thickBot="1" x14ac:dyDescent="0.35">
      <c r="A13" s="137"/>
      <c r="B13" s="137"/>
      <c r="C13" s="137"/>
      <c r="D13" s="137"/>
      <c r="E13" s="137"/>
      <c r="F13" s="137"/>
      <c r="G13" s="175"/>
      <c r="H13" s="176"/>
      <c r="I13" s="177"/>
      <c r="J13" s="175"/>
      <c r="K13" s="176"/>
      <c r="L13" s="177"/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6" t="s">
        <v>13</v>
      </c>
      <c r="H14" s="136" t="s">
        <v>14</v>
      </c>
      <c r="I14" s="136" t="s">
        <v>15</v>
      </c>
      <c r="J14" s="136" t="s">
        <v>16</v>
      </c>
      <c r="K14" s="136" t="s">
        <v>17</v>
      </c>
      <c r="L14" s="136" t="s">
        <v>14</v>
      </c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x14ac:dyDescent="0.3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79"/>
      <c r="N18" s="179"/>
    </row>
    <row r="19" spans="1:14" ht="15" thickBot="1" x14ac:dyDescent="0.3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80"/>
      <c r="N19" s="180"/>
    </row>
    <row r="20" spans="1:14" ht="15" thickBot="1" x14ac:dyDescent="0.35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43" t="s">
        <v>32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" thickBot="1" x14ac:dyDescent="0.35">
      <c r="A23" s="146" t="s">
        <v>33</v>
      </c>
      <c r="B23" s="147"/>
      <c r="C23" s="147"/>
      <c r="D23" s="147"/>
      <c r="E23" s="147"/>
      <c r="F23" s="147"/>
      <c r="G23" s="148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3">
      <c r="A24" s="149" t="s">
        <v>34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1"/>
    </row>
    <row r="25" spans="1:14" ht="60" customHeight="1" x14ac:dyDescent="0.3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44856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3">
      <c r="A26" s="135">
        <v>2</v>
      </c>
      <c r="B26" s="161">
        <v>44128</v>
      </c>
      <c r="C26" s="135"/>
      <c r="D26" s="135" t="s">
        <v>43</v>
      </c>
      <c r="E26" s="135" t="s">
        <v>35</v>
      </c>
      <c r="F26" s="135" t="s">
        <v>47</v>
      </c>
      <c r="G26" s="135" t="s">
        <v>56</v>
      </c>
      <c r="H26" s="162">
        <v>15000000</v>
      </c>
      <c r="I26" s="133">
        <v>44856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3">
      <c r="A27" s="135"/>
      <c r="B27" s="161"/>
      <c r="C27" s="135"/>
      <c r="D27" s="135"/>
      <c r="E27" s="135"/>
      <c r="F27" s="135"/>
      <c r="G27" s="135"/>
      <c r="H27" s="162"/>
      <c r="I27" s="134"/>
      <c r="J27" s="31" t="s">
        <v>58</v>
      </c>
      <c r="K27" s="32">
        <v>44560</v>
      </c>
      <c r="L27" s="28">
        <v>3000000</v>
      </c>
      <c r="M27" s="29"/>
      <c r="N27" s="30"/>
    </row>
    <row r="28" spans="1:14" ht="15" thickBot="1" x14ac:dyDescent="0.35">
      <c r="A28" s="152" t="s">
        <v>33</v>
      </c>
      <c r="B28" s="153"/>
      <c r="C28" s="153"/>
      <c r="D28" s="153"/>
      <c r="E28" s="153"/>
      <c r="F28" s="153"/>
      <c r="G28" s="154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55" t="s">
        <v>36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58" t="s">
        <v>33</v>
      </c>
      <c r="B31" s="159"/>
      <c r="C31" s="159"/>
      <c r="D31" s="159"/>
      <c r="E31" s="159"/>
      <c r="F31" s="159"/>
      <c r="G31" s="160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3">
      <c r="A32" s="139" t="s">
        <v>45</v>
      </c>
      <c r="B32" s="139"/>
      <c r="C32" s="139"/>
      <c r="D32" s="139"/>
      <c r="E32" s="139"/>
      <c r="F32" s="139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40" t="s">
        <v>39</v>
      </c>
      <c r="B33" s="140"/>
      <c r="C33" s="140"/>
      <c r="D33" s="140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41" t="s">
        <v>40</v>
      </c>
      <c r="B34" s="141"/>
      <c r="C34" s="141"/>
      <c r="D34" s="141"/>
      <c r="E34" s="141"/>
      <c r="F34" s="141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42" t="s">
        <v>37</v>
      </c>
      <c r="K39" s="142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A2:N2"/>
    <mergeCell ref="I4:J4"/>
    <mergeCell ref="I5:J5"/>
    <mergeCell ref="A6:H6"/>
    <mergeCell ref="I6:J6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="60" zoomScaleNormal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11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112"/>
      <c r="M5" s="112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11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13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09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113">
        <v>1</v>
      </c>
      <c r="B24" s="114">
        <v>44127</v>
      </c>
      <c r="C24" s="113"/>
      <c r="D24" s="113" t="s">
        <v>69</v>
      </c>
      <c r="E24" s="113" t="s">
        <v>70</v>
      </c>
      <c r="F24" s="113" t="s">
        <v>47</v>
      </c>
      <c r="G24" s="113" t="s">
        <v>49</v>
      </c>
      <c r="H24" s="115">
        <v>5000000</v>
      </c>
      <c r="I24" s="114">
        <v>44856</v>
      </c>
      <c r="J24" s="113" t="s">
        <v>51</v>
      </c>
      <c r="K24" s="114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44127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113" t="s">
        <v>57</v>
      </c>
      <c r="K25" s="114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113" t="s">
        <v>58</v>
      </c>
      <c r="K26" s="114">
        <v>44560</v>
      </c>
      <c r="L26" s="28">
        <v>3000000</v>
      </c>
      <c r="M26" s="29"/>
      <c r="N26" s="30"/>
    </row>
    <row r="27" spans="1:14" ht="39" customHeight="1" x14ac:dyDescent="0.3">
      <c r="A27" s="113">
        <v>3</v>
      </c>
      <c r="B27" s="114">
        <v>44127</v>
      </c>
      <c r="C27" s="113"/>
      <c r="D27" s="113" t="s">
        <v>69</v>
      </c>
      <c r="E27" s="113" t="s">
        <v>70</v>
      </c>
      <c r="F27" s="113" t="s">
        <v>47</v>
      </c>
      <c r="G27" s="113" t="s">
        <v>62</v>
      </c>
      <c r="H27" s="115">
        <v>10000000</v>
      </c>
      <c r="I27" s="114">
        <v>44856</v>
      </c>
      <c r="J27" s="113" t="s">
        <v>65</v>
      </c>
      <c r="K27" s="114">
        <v>44651</v>
      </c>
      <c r="L27" s="28">
        <v>5000000</v>
      </c>
      <c r="M27" s="29"/>
      <c r="N27" s="30"/>
    </row>
    <row r="28" spans="1:14" ht="36.75" customHeight="1" x14ac:dyDescent="0.3">
      <c r="A28" s="113">
        <v>4</v>
      </c>
      <c r="B28" s="114">
        <v>44127</v>
      </c>
      <c r="C28" s="113"/>
      <c r="D28" s="113" t="s">
        <v>69</v>
      </c>
      <c r="E28" s="113" t="s">
        <v>70</v>
      </c>
      <c r="F28" s="113" t="s">
        <v>47</v>
      </c>
      <c r="G28" s="113" t="s">
        <v>64</v>
      </c>
      <c r="H28" s="115">
        <v>5000000</v>
      </c>
      <c r="I28" s="114">
        <v>44856</v>
      </c>
      <c r="J28" s="113" t="s">
        <v>77</v>
      </c>
      <c r="K28" s="114">
        <v>44748</v>
      </c>
      <c r="L28" s="28">
        <v>7000000</v>
      </c>
      <c r="M28" s="29"/>
      <c r="N28" s="30"/>
    </row>
    <row r="29" spans="1:14" ht="36.75" customHeight="1" x14ac:dyDescent="0.3">
      <c r="A29" s="113">
        <v>5</v>
      </c>
      <c r="B29" s="114">
        <v>44127</v>
      </c>
      <c r="C29" s="113"/>
      <c r="D29" s="113" t="s">
        <v>69</v>
      </c>
      <c r="E29" s="113" t="s">
        <v>70</v>
      </c>
      <c r="F29" s="113" t="s">
        <v>47</v>
      </c>
      <c r="G29" s="113" t="s">
        <v>72</v>
      </c>
      <c r="H29" s="115">
        <v>3000000</v>
      </c>
      <c r="I29" s="114">
        <v>44856</v>
      </c>
      <c r="J29" s="113" t="s">
        <v>78</v>
      </c>
      <c r="K29" s="114">
        <v>44768</v>
      </c>
      <c r="L29" s="28">
        <v>3000000</v>
      </c>
      <c r="M29" s="29"/>
      <c r="N29" s="30"/>
    </row>
    <row r="30" spans="1:14" ht="38.25" customHeight="1" x14ac:dyDescent="0.3">
      <c r="A30" s="113">
        <v>6</v>
      </c>
      <c r="B30" s="114">
        <v>44127</v>
      </c>
      <c r="C30" s="113"/>
      <c r="D30" s="113" t="s">
        <v>69</v>
      </c>
      <c r="E30" s="113" t="s">
        <v>70</v>
      </c>
      <c r="F30" s="113" t="s">
        <v>47</v>
      </c>
      <c r="G30" s="113" t="s">
        <v>73</v>
      </c>
      <c r="H30" s="115">
        <v>5000000</v>
      </c>
      <c r="I30" s="114">
        <v>44856</v>
      </c>
      <c r="J30" s="113" t="s">
        <v>80</v>
      </c>
      <c r="K30" s="114">
        <v>44788</v>
      </c>
      <c r="L30" s="28">
        <v>4000000</v>
      </c>
      <c r="M30" s="29"/>
      <c r="N30" s="30"/>
    </row>
    <row r="31" spans="1:14" ht="38.25" customHeight="1" x14ac:dyDescent="0.3">
      <c r="A31" s="113">
        <v>7</v>
      </c>
      <c r="B31" s="114">
        <v>44127</v>
      </c>
      <c r="C31" s="113"/>
      <c r="D31" s="113" t="s">
        <v>69</v>
      </c>
      <c r="E31" s="113" t="s">
        <v>70</v>
      </c>
      <c r="F31" s="113" t="s">
        <v>47</v>
      </c>
      <c r="G31" s="113" t="s">
        <v>74</v>
      </c>
      <c r="H31" s="115">
        <v>2000000</v>
      </c>
      <c r="I31" s="114">
        <v>44856</v>
      </c>
      <c r="J31" s="113" t="s">
        <v>82</v>
      </c>
      <c r="K31" s="114">
        <v>44803</v>
      </c>
      <c r="L31" s="28">
        <v>2000000</v>
      </c>
      <c r="M31" s="29"/>
      <c r="N31" s="30"/>
    </row>
    <row r="32" spans="1:14" ht="38.25" customHeight="1" x14ac:dyDescent="0.3">
      <c r="A32" s="113">
        <v>8</v>
      </c>
      <c r="B32" s="114">
        <v>44127</v>
      </c>
      <c r="C32" s="113"/>
      <c r="D32" s="113" t="s">
        <v>69</v>
      </c>
      <c r="E32" s="113" t="s">
        <v>70</v>
      </c>
      <c r="F32" s="113" t="s">
        <v>47</v>
      </c>
      <c r="G32" s="113" t="s">
        <v>75</v>
      </c>
      <c r="H32" s="115">
        <v>2000000</v>
      </c>
      <c r="I32" s="114">
        <v>44856</v>
      </c>
      <c r="J32" s="113" t="s">
        <v>87</v>
      </c>
      <c r="K32" s="114">
        <v>44817</v>
      </c>
      <c r="L32" s="28">
        <v>2000000</v>
      </c>
      <c r="M32" s="29"/>
      <c r="N32" s="30"/>
    </row>
    <row r="33" spans="1:14" ht="38.25" customHeight="1" x14ac:dyDescent="0.3">
      <c r="A33" s="113">
        <v>9</v>
      </c>
      <c r="B33" s="114">
        <v>44127</v>
      </c>
      <c r="C33" s="113"/>
      <c r="D33" s="113" t="s">
        <v>69</v>
      </c>
      <c r="E33" s="113" t="s">
        <v>70</v>
      </c>
      <c r="F33" s="113" t="s">
        <v>47</v>
      </c>
      <c r="G33" s="113" t="s">
        <v>83</v>
      </c>
      <c r="H33" s="115">
        <v>2000000</v>
      </c>
      <c r="I33" s="118">
        <v>44856</v>
      </c>
      <c r="J33" s="117" t="s">
        <v>86</v>
      </c>
      <c r="K33" s="118">
        <v>44826</v>
      </c>
      <c r="L33" s="28">
        <v>2000000</v>
      </c>
      <c r="M33" s="29"/>
      <c r="N33" s="30"/>
    </row>
    <row r="34" spans="1:14" ht="15" thickBot="1" x14ac:dyDescent="0.35">
      <c r="A34" s="152" t="s">
        <v>33</v>
      </c>
      <c r="B34" s="153"/>
      <c r="C34" s="153"/>
      <c r="D34" s="153"/>
      <c r="E34" s="153"/>
      <c r="F34" s="153"/>
      <c r="G34" s="154"/>
      <c r="H34" s="18">
        <f>SUM(H24:H33)</f>
        <v>49000000</v>
      </c>
      <c r="I34" s="11"/>
      <c r="J34" s="12"/>
      <c r="K34" s="13"/>
      <c r="L34" s="18">
        <f>SUM(L24:L33)</f>
        <v>45000000</v>
      </c>
      <c r="M34" s="11"/>
      <c r="N34" s="74">
        <f>H34-L34</f>
        <v>4000000</v>
      </c>
    </row>
    <row r="35" spans="1:14" ht="15" thickBot="1" x14ac:dyDescent="0.35">
      <c r="A35" s="155" t="s">
        <v>36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7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58" t="s">
        <v>33</v>
      </c>
      <c r="B37" s="159"/>
      <c r="C37" s="159"/>
      <c r="D37" s="159"/>
      <c r="E37" s="159"/>
      <c r="F37" s="159"/>
      <c r="G37" s="160"/>
      <c r="H37" s="19">
        <f>H34+H22</f>
        <v>53975000</v>
      </c>
      <c r="I37" s="16"/>
      <c r="J37" s="16"/>
      <c r="K37" s="16"/>
      <c r="L37" s="19">
        <f>L34</f>
        <v>45000000</v>
      </c>
      <c r="M37" s="16"/>
      <c r="N37" s="21">
        <f>N22+N34</f>
        <v>4000000</v>
      </c>
    </row>
    <row r="38" spans="1:14" x14ac:dyDescent="0.3">
      <c r="A38" s="139" t="s">
        <v>45</v>
      </c>
      <c r="B38" s="139"/>
      <c r="C38" s="139"/>
      <c r="D38" s="139"/>
      <c r="E38" s="139"/>
      <c r="F38" s="139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40" t="s">
        <v>39</v>
      </c>
      <c r="B39" s="140"/>
      <c r="C39" s="140"/>
      <c r="D39" s="140"/>
      <c r="E39" s="111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41" t="s">
        <v>40</v>
      </c>
      <c r="B40" s="141"/>
      <c r="C40" s="141"/>
      <c r="D40" s="141"/>
      <c r="E40" s="141"/>
      <c r="F40" s="141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112"/>
      <c r="B41" s="112"/>
      <c r="C41" s="112"/>
      <c r="D41" s="112"/>
      <c r="E41" s="112"/>
      <c r="F41" s="112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42" t="s">
        <v>37</v>
      </c>
      <c r="K45" s="142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D1" zoomScale="60" zoomScaleNormal="100" workbookViewId="0">
      <selection activeCell="D1"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12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26000000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122"/>
      <c r="M5" s="122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125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19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2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119">
        <v>1</v>
      </c>
      <c r="B24" s="123">
        <v>44127</v>
      </c>
      <c r="C24" s="119"/>
      <c r="D24" s="119" t="s">
        <v>69</v>
      </c>
      <c r="E24" s="119" t="s">
        <v>70</v>
      </c>
      <c r="F24" s="119" t="s">
        <v>47</v>
      </c>
      <c r="G24" s="119" t="s">
        <v>49</v>
      </c>
      <c r="H24" s="124">
        <v>5000000</v>
      </c>
      <c r="I24" s="123">
        <v>44856</v>
      </c>
      <c r="J24" s="119" t="s">
        <v>51</v>
      </c>
      <c r="K24" s="123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44127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119" t="s">
        <v>57</v>
      </c>
      <c r="K25" s="123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119" t="s">
        <v>58</v>
      </c>
      <c r="K26" s="123">
        <v>44560</v>
      </c>
      <c r="L26" s="28">
        <v>3000000</v>
      </c>
      <c r="M26" s="29"/>
      <c r="N26" s="30"/>
    </row>
    <row r="27" spans="1:14" ht="39" customHeight="1" x14ac:dyDescent="0.3">
      <c r="A27" s="119">
        <v>3</v>
      </c>
      <c r="B27" s="123">
        <v>44127</v>
      </c>
      <c r="C27" s="119"/>
      <c r="D27" s="119" t="s">
        <v>69</v>
      </c>
      <c r="E27" s="119" t="s">
        <v>70</v>
      </c>
      <c r="F27" s="119" t="s">
        <v>47</v>
      </c>
      <c r="G27" s="119" t="s">
        <v>62</v>
      </c>
      <c r="H27" s="124">
        <v>10000000</v>
      </c>
      <c r="I27" s="123">
        <v>44856</v>
      </c>
      <c r="J27" s="119" t="s">
        <v>65</v>
      </c>
      <c r="K27" s="123">
        <v>44651</v>
      </c>
      <c r="L27" s="28">
        <v>5000000</v>
      </c>
      <c r="M27" s="29"/>
      <c r="N27" s="30"/>
    </row>
    <row r="28" spans="1:14" ht="36.75" customHeight="1" x14ac:dyDescent="0.3">
      <c r="A28" s="119">
        <v>4</v>
      </c>
      <c r="B28" s="123">
        <v>44127</v>
      </c>
      <c r="C28" s="119"/>
      <c r="D28" s="119" t="s">
        <v>69</v>
      </c>
      <c r="E28" s="119" t="s">
        <v>70</v>
      </c>
      <c r="F28" s="119" t="s">
        <v>47</v>
      </c>
      <c r="G28" s="119" t="s">
        <v>64</v>
      </c>
      <c r="H28" s="124">
        <v>5000000</v>
      </c>
      <c r="I28" s="123">
        <v>44856</v>
      </c>
      <c r="J28" s="119" t="s">
        <v>77</v>
      </c>
      <c r="K28" s="123">
        <v>44748</v>
      </c>
      <c r="L28" s="28">
        <v>7000000</v>
      </c>
      <c r="M28" s="29"/>
      <c r="N28" s="30"/>
    </row>
    <row r="29" spans="1:14" ht="36.75" customHeight="1" x14ac:dyDescent="0.3">
      <c r="A29" s="119">
        <v>5</v>
      </c>
      <c r="B29" s="123">
        <v>44127</v>
      </c>
      <c r="C29" s="119"/>
      <c r="D29" s="119" t="s">
        <v>69</v>
      </c>
      <c r="E29" s="119" t="s">
        <v>70</v>
      </c>
      <c r="F29" s="119" t="s">
        <v>47</v>
      </c>
      <c r="G29" s="119" t="s">
        <v>72</v>
      </c>
      <c r="H29" s="124">
        <v>3000000</v>
      </c>
      <c r="I29" s="123">
        <v>44856</v>
      </c>
      <c r="J29" s="119" t="s">
        <v>78</v>
      </c>
      <c r="K29" s="123">
        <v>44768</v>
      </c>
      <c r="L29" s="28">
        <v>3000000</v>
      </c>
      <c r="M29" s="29"/>
      <c r="N29" s="30"/>
    </row>
    <row r="30" spans="1:14" ht="38.25" customHeight="1" x14ac:dyDescent="0.3">
      <c r="A30" s="119">
        <v>6</v>
      </c>
      <c r="B30" s="123">
        <v>44127</v>
      </c>
      <c r="C30" s="119"/>
      <c r="D30" s="119" t="s">
        <v>69</v>
      </c>
      <c r="E30" s="119" t="s">
        <v>70</v>
      </c>
      <c r="F30" s="119" t="s">
        <v>47</v>
      </c>
      <c r="G30" s="119" t="s">
        <v>73</v>
      </c>
      <c r="H30" s="124">
        <v>5000000</v>
      </c>
      <c r="I30" s="123">
        <v>44856</v>
      </c>
      <c r="J30" s="119" t="s">
        <v>80</v>
      </c>
      <c r="K30" s="123">
        <v>44788</v>
      </c>
      <c r="L30" s="28">
        <v>4000000</v>
      </c>
      <c r="M30" s="29"/>
      <c r="N30" s="30"/>
    </row>
    <row r="31" spans="1:14" ht="38.25" customHeight="1" x14ac:dyDescent="0.3">
      <c r="A31" s="119">
        <v>7</v>
      </c>
      <c r="B31" s="123">
        <v>44127</v>
      </c>
      <c r="C31" s="119"/>
      <c r="D31" s="119" t="s">
        <v>69</v>
      </c>
      <c r="E31" s="119" t="s">
        <v>70</v>
      </c>
      <c r="F31" s="119" t="s">
        <v>47</v>
      </c>
      <c r="G31" s="119" t="s">
        <v>74</v>
      </c>
      <c r="H31" s="124">
        <v>2000000</v>
      </c>
      <c r="I31" s="123">
        <v>44856</v>
      </c>
      <c r="J31" s="119" t="s">
        <v>82</v>
      </c>
      <c r="K31" s="123">
        <v>44803</v>
      </c>
      <c r="L31" s="28">
        <v>2000000</v>
      </c>
      <c r="M31" s="29"/>
      <c r="N31" s="30"/>
    </row>
    <row r="32" spans="1:14" ht="38.25" customHeight="1" x14ac:dyDescent="0.3">
      <c r="A32" s="119">
        <v>8</v>
      </c>
      <c r="B32" s="123">
        <v>44127</v>
      </c>
      <c r="C32" s="119"/>
      <c r="D32" s="119" t="s">
        <v>69</v>
      </c>
      <c r="E32" s="119" t="s">
        <v>70</v>
      </c>
      <c r="F32" s="119" t="s">
        <v>47</v>
      </c>
      <c r="G32" s="119" t="s">
        <v>75</v>
      </c>
      <c r="H32" s="124">
        <v>2000000</v>
      </c>
      <c r="I32" s="123">
        <v>44856</v>
      </c>
      <c r="J32" s="119" t="s">
        <v>87</v>
      </c>
      <c r="K32" s="123">
        <v>44817</v>
      </c>
      <c r="L32" s="28">
        <v>2000000</v>
      </c>
      <c r="M32" s="29"/>
      <c r="N32" s="30"/>
    </row>
    <row r="33" spans="1:14" ht="38.25" customHeight="1" x14ac:dyDescent="0.3">
      <c r="A33" s="119">
        <v>9</v>
      </c>
      <c r="B33" s="123">
        <v>44127</v>
      </c>
      <c r="C33" s="119"/>
      <c r="D33" s="119" t="s">
        <v>69</v>
      </c>
      <c r="E33" s="119" t="s">
        <v>70</v>
      </c>
      <c r="F33" s="119" t="s">
        <v>47</v>
      </c>
      <c r="G33" s="119" t="s">
        <v>83</v>
      </c>
      <c r="H33" s="124">
        <v>2000000</v>
      </c>
      <c r="I33" s="123">
        <v>44856</v>
      </c>
      <c r="J33" s="119" t="s">
        <v>86</v>
      </c>
      <c r="K33" s="123">
        <v>44826</v>
      </c>
      <c r="L33" s="28">
        <v>2000000</v>
      </c>
      <c r="M33" s="29"/>
      <c r="N33" s="30"/>
    </row>
    <row r="34" spans="1:14" ht="38.25" customHeight="1" x14ac:dyDescent="0.3">
      <c r="A34" s="119">
        <v>10</v>
      </c>
      <c r="B34" s="123"/>
      <c r="C34" s="119"/>
      <c r="D34" s="119"/>
      <c r="E34" s="119"/>
      <c r="F34" s="119"/>
      <c r="G34" s="119"/>
      <c r="H34" s="124"/>
      <c r="I34" s="123">
        <v>44857</v>
      </c>
      <c r="J34" s="119" t="s">
        <v>89</v>
      </c>
      <c r="K34" s="123">
        <v>44838</v>
      </c>
      <c r="L34" s="28">
        <v>4000000</v>
      </c>
      <c r="M34" s="29"/>
      <c r="N34" s="30"/>
    </row>
    <row r="35" spans="1:14" ht="15" thickBot="1" x14ac:dyDescent="0.35">
      <c r="A35" s="152" t="s">
        <v>33</v>
      </c>
      <c r="B35" s="153"/>
      <c r="C35" s="153"/>
      <c r="D35" s="153"/>
      <c r="E35" s="153"/>
      <c r="F35" s="153"/>
      <c r="G35" s="154"/>
      <c r="H35" s="18">
        <f>SUM(H24:H34)</f>
        <v>49000000</v>
      </c>
      <c r="I35" s="11"/>
      <c r="J35" s="12"/>
      <c r="K35" s="13"/>
      <c r="L35" s="18">
        <f>SUM(L24:L34)</f>
        <v>49000000</v>
      </c>
      <c r="M35" s="11"/>
      <c r="N35" s="74">
        <f>H35-L35</f>
        <v>0</v>
      </c>
    </row>
    <row r="36" spans="1:14" ht="15" thickBot="1" x14ac:dyDescent="0.35">
      <c r="A36" s="155" t="s">
        <v>36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7"/>
    </row>
    <row r="37" spans="1:14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" thickBot="1" x14ac:dyDescent="0.35">
      <c r="A38" s="158" t="s">
        <v>33</v>
      </c>
      <c r="B38" s="159"/>
      <c r="C38" s="159"/>
      <c r="D38" s="159"/>
      <c r="E38" s="159"/>
      <c r="F38" s="159"/>
      <c r="G38" s="160"/>
      <c r="H38" s="19">
        <f>H35+H22</f>
        <v>53975000</v>
      </c>
      <c r="I38" s="16"/>
      <c r="J38" s="16"/>
      <c r="K38" s="16"/>
      <c r="L38" s="19">
        <f>L35</f>
        <v>49000000</v>
      </c>
      <c r="M38" s="16"/>
      <c r="N38" s="21">
        <f>N22+N35</f>
        <v>0</v>
      </c>
    </row>
    <row r="39" spans="1:14" x14ac:dyDescent="0.3">
      <c r="A39" s="139" t="s">
        <v>45</v>
      </c>
      <c r="B39" s="139"/>
      <c r="C39" s="139"/>
      <c r="D39" s="139"/>
      <c r="E39" s="139"/>
      <c r="F39" s="139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140" t="s">
        <v>39</v>
      </c>
      <c r="B40" s="140"/>
      <c r="C40" s="140"/>
      <c r="D40" s="140"/>
      <c r="E40" s="121"/>
      <c r="F40" s="26"/>
      <c r="G40" s="27"/>
      <c r="H40" s="23"/>
      <c r="I40" s="23"/>
      <c r="J40" s="22" t="s">
        <v>46</v>
      </c>
      <c r="K40" s="22"/>
      <c r="L40" s="25"/>
      <c r="M40" s="25"/>
      <c r="N40" s="25"/>
    </row>
    <row r="41" spans="1:14" x14ac:dyDescent="0.3">
      <c r="A41" s="141" t="s">
        <v>40</v>
      </c>
      <c r="B41" s="141"/>
      <c r="C41" s="141"/>
      <c r="D41" s="141"/>
      <c r="E41" s="141"/>
      <c r="F41" s="141"/>
      <c r="G41" s="25" t="s">
        <v>42</v>
      </c>
      <c r="H41" s="25"/>
      <c r="I41" s="25"/>
      <c r="J41" s="25" t="s">
        <v>37</v>
      </c>
      <c r="K41" s="25"/>
      <c r="L41" s="25"/>
      <c r="M41" s="25"/>
      <c r="N41" s="25"/>
    </row>
    <row r="42" spans="1:14" x14ac:dyDescent="0.3">
      <c r="A42" s="122"/>
      <c r="B42" s="122"/>
      <c r="C42" s="122"/>
      <c r="D42" s="122"/>
      <c r="E42" s="122"/>
      <c r="F42" s="122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48</v>
      </c>
      <c r="B43" s="24"/>
      <c r="C43" s="24"/>
      <c r="D43" s="24"/>
      <c r="E43" s="17"/>
      <c r="F43" s="17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38</v>
      </c>
      <c r="B44" s="24"/>
      <c r="C44" s="24"/>
      <c r="D44" s="24"/>
      <c r="E44" s="17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24" t="s">
        <v>41</v>
      </c>
      <c r="B45" s="24"/>
      <c r="C45" s="24"/>
      <c r="D45" s="24"/>
      <c r="E45" s="17"/>
      <c r="F45" s="22"/>
      <c r="G45" s="22"/>
      <c r="H45" s="23"/>
      <c r="I45" s="23"/>
      <c r="J45" s="22" t="s">
        <v>44</v>
      </c>
      <c r="K45" s="22"/>
      <c r="L45" s="25"/>
      <c r="M45" s="25"/>
      <c r="N45" s="25"/>
    </row>
    <row r="46" spans="1:14" x14ac:dyDescent="0.3">
      <c r="A46" s="25"/>
      <c r="B46" s="25"/>
      <c r="C46" s="25"/>
      <c r="D46" s="25"/>
      <c r="E46" s="25"/>
      <c r="F46" s="25"/>
      <c r="G46" s="25" t="s">
        <v>42</v>
      </c>
      <c r="H46" s="25"/>
      <c r="I46" s="25"/>
      <c r="J46" s="142" t="s">
        <v>37</v>
      </c>
      <c r="K46" s="142"/>
      <c r="L46" s="25"/>
      <c r="M46" s="25"/>
      <c r="N46" s="25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A40:D40"/>
    <mergeCell ref="A41:F41"/>
    <mergeCell ref="J46:K46"/>
    <mergeCell ref="H25:H26"/>
    <mergeCell ref="I25:I26"/>
    <mergeCell ref="A35:G35"/>
    <mergeCell ref="A36:N36"/>
    <mergeCell ref="A38:G38"/>
    <mergeCell ref="A39:F39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topLeftCell="A13" zoomScale="60" zoomScaleNormal="90" workbookViewId="0">
      <selection activeCell="L39" sqref="L39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12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26000000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129"/>
      <c r="M5" s="129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127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30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26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130">
        <v>1</v>
      </c>
      <c r="B24" s="131">
        <v>44127</v>
      </c>
      <c r="C24" s="130"/>
      <c r="D24" s="130" t="s">
        <v>69</v>
      </c>
      <c r="E24" s="130" t="s">
        <v>70</v>
      </c>
      <c r="F24" s="130" t="s">
        <v>47</v>
      </c>
      <c r="G24" s="130" t="s">
        <v>49</v>
      </c>
      <c r="H24" s="132">
        <v>5000000</v>
      </c>
      <c r="I24" s="131">
        <v>44856</v>
      </c>
      <c r="J24" s="130" t="s">
        <v>51</v>
      </c>
      <c r="K24" s="131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44127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130" t="s">
        <v>57</v>
      </c>
      <c r="K25" s="131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130" t="s">
        <v>58</v>
      </c>
      <c r="K26" s="131">
        <v>44560</v>
      </c>
      <c r="L26" s="28">
        <v>3000000</v>
      </c>
      <c r="M26" s="29"/>
      <c r="N26" s="30"/>
    </row>
    <row r="27" spans="1:14" ht="39" customHeight="1" x14ac:dyDescent="0.3">
      <c r="A27" s="130">
        <v>3</v>
      </c>
      <c r="B27" s="131">
        <v>44127</v>
      </c>
      <c r="C27" s="130"/>
      <c r="D27" s="130" t="s">
        <v>69</v>
      </c>
      <c r="E27" s="130" t="s">
        <v>70</v>
      </c>
      <c r="F27" s="130" t="s">
        <v>47</v>
      </c>
      <c r="G27" s="130" t="s">
        <v>62</v>
      </c>
      <c r="H27" s="132">
        <v>10000000</v>
      </c>
      <c r="I27" s="131">
        <v>44856</v>
      </c>
      <c r="J27" s="130" t="s">
        <v>65</v>
      </c>
      <c r="K27" s="131">
        <v>44651</v>
      </c>
      <c r="L27" s="28">
        <v>5000000</v>
      </c>
      <c r="M27" s="29"/>
      <c r="N27" s="30"/>
    </row>
    <row r="28" spans="1:14" ht="36.75" customHeight="1" x14ac:dyDescent="0.3">
      <c r="A28" s="130">
        <v>4</v>
      </c>
      <c r="B28" s="131">
        <v>44127</v>
      </c>
      <c r="C28" s="130"/>
      <c r="D28" s="130" t="s">
        <v>69</v>
      </c>
      <c r="E28" s="130" t="s">
        <v>70</v>
      </c>
      <c r="F28" s="130" t="s">
        <v>47</v>
      </c>
      <c r="G28" s="130" t="s">
        <v>64</v>
      </c>
      <c r="H28" s="132">
        <v>5000000</v>
      </c>
      <c r="I28" s="131">
        <v>44856</v>
      </c>
      <c r="J28" s="130" t="s">
        <v>77</v>
      </c>
      <c r="K28" s="131">
        <v>44748</v>
      </c>
      <c r="L28" s="28">
        <v>7000000</v>
      </c>
      <c r="M28" s="29"/>
      <c r="N28" s="30"/>
    </row>
    <row r="29" spans="1:14" ht="36.75" customHeight="1" x14ac:dyDescent="0.3">
      <c r="A29" s="130">
        <v>5</v>
      </c>
      <c r="B29" s="131">
        <v>44127</v>
      </c>
      <c r="C29" s="130"/>
      <c r="D29" s="130" t="s">
        <v>69</v>
      </c>
      <c r="E29" s="130" t="s">
        <v>70</v>
      </c>
      <c r="F29" s="130" t="s">
        <v>47</v>
      </c>
      <c r="G29" s="130" t="s">
        <v>72</v>
      </c>
      <c r="H29" s="132">
        <v>3000000</v>
      </c>
      <c r="I29" s="131">
        <v>44856</v>
      </c>
      <c r="J29" s="130" t="s">
        <v>78</v>
      </c>
      <c r="K29" s="131">
        <v>44768</v>
      </c>
      <c r="L29" s="28">
        <v>3000000</v>
      </c>
      <c r="M29" s="29"/>
      <c r="N29" s="30"/>
    </row>
    <row r="30" spans="1:14" ht="38.25" customHeight="1" x14ac:dyDescent="0.3">
      <c r="A30" s="130">
        <v>6</v>
      </c>
      <c r="B30" s="131">
        <v>44127</v>
      </c>
      <c r="C30" s="130"/>
      <c r="D30" s="130" t="s">
        <v>69</v>
      </c>
      <c r="E30" s="130" t="s">
        <v>70</v>
      </c>
      <c r="F30" s="130" t="s">
        <v>47</v>
      </c>
      <c r="G30" s="130" t="s">
        <v>73</v>
      </c>
      <c r="H30" s="132">
        <v>5000000</v>
      </c>
      <c r="I30" s="131">
        <v>44856</v>
      </c>
      <c r="J30" s="130" t="s">
        <v>80</v>
      </c>
      <c r="K30" s="131">
        <v>44788</v>
      </c>
      <c r="L30" s="28">
        <v>4000000</v>
      </c>
      <c r="M30" s="29"/>
      <c r="N30" s="30"/>
    </row>
    <row r="31" spans="1:14" ht="38.25" customHeight="1" x14ac:dyDescent="0.3">
      <c r="A31" s="130">
        <v>7</v>
      </c>
      <c r="B31" s="131">
        <v>44127</v>
      </c>
      <c r="C31" s="130"/>
      <c r="D31" s="130" t="s">
        <v>69</v>
      </c>
      <c r="E31" s="130" t="s">
        <v>70</v>
      </c>
      <c r="F31" s="130" t="s">
        <v>47</v>
      </c>
      <c r="G31" s="130" t="s">
        <v>74</v>
      </c>
      <c r="H31" s="132">
        <v>2000000</v>
      </c>
      <c r="I31" s="131">
        <v>44856</v>
      </c>
      <c r="J31" s="130" t="s">
        <v>82</v>
      </c>
      <c r="K31" s="131">
        <v>44803</v>
      </c>
      <c r="L31" s="28">
        <v>2000000</v>
      </c>
      <c r="M31" s="29"/>
      <c r="N31" s="30"/>
    </row>
    <row r="32" spans="1:14" ht="38.25" customHeight="1" x14ac:dyDescent="0.3">
      <c r="A32" s="130">
        <v>8</v>
      </c>
      <c r="B32" s="131">
        <v>44127</v>
      </c>
      <c r="C32" s="130"/>
      <c r="D32" s="130" t="s">
        <v>69</v>
      </c>
      <c r="E32" s="130" t="s">
        <v>70</v>
      </c>
      <c r="F32" s="130" t="s">
        <v>47</v>
      </c>
      <c r="G32" s="130" t="s">
        <v>75</v>
      </c>
      <c r="H32" s="132">
        <v>2000000</v>
      </c>
      <c r="I32" s="131">
        <v>44856</v>
      </c>
      <c r="J32" s="130" t="s">
        <v>87</v>
      </c>
      <c r="K32" s="131">
        <v>44817</v>
      </c>
      <c r="L32" s="28">
        <v>2000000</v>
      </c>
      <c r="M32" s="29"/>
      <c r="N32" s="30"/>
    </row>
    <row r="33" spans="1:14" ht="38.25" customHeight="1" x14ac:dyDescent="0.3">
      <c r="A33" s="130">
        <v>9</v>
      </c>
      <c r="B33" s="131">
        <v>44127</v>
      </c>
      <c r="C33" s="130"/>
      <c r="D33" s="130" t="s">
        <v>69</v>
      </c>
      <c r="E33" s="130" t="s">
        <v>70</v>
      </c>
      <c r="F33" s="130" t="s">
        <v>47</v>
      </c>
      <c r="G33" s="130" t="s">
        <v>83</v>
      </c>
      <c r="H33" s="132">
        <v>2000000</v>
      </c>
      <c r="I33" s="131">
        <v>44856</v>
      </c>
      <c r="J33" s="130" t="s">
        <v>86</v>
      </c>
      <c r="K33" s="131">
        <v>44826</v>
      </c>
      <c r="L33" s="28">
        <v>2000000</v>
      </c>
      <c r="M33" s="29"/>
      <c r="N33" s="30"/>
    </row>
    <row r="34" spans="1:14" ht="38.25" customHeight="1" x14ac:dyDescent="0.3">
      <c r="A34" s="130">
        <v>10</v>
      </c>
      <c r="B34" s="131"/>
      <c r="C34" s="130"/>
      <c r="D34" s="130"/>
      <c r="E34" s="130"/>
      <c r="F34" s="130"/>
      <c r="G34" s="130"/>
      <c r="H34" s="132"/>
      <c r="I34" s="131">
        <v>44857</v>
      </c>
      <c r="J34" s="130" t="s">
        <v>89</v>
      </c>
      <c r="K34" s="131">
        <v>44838</v>
      </c>
      <c r="L34" s="28">
        <v>4000000</v>
      </c>
      <c r="M34" s="29"/>
      <c r="N34" s="30"/>
    </row>
    <row r="35" spans="1:14" ht="15" thickBot="1" x14ac:dyDescent="0.35">
      <c r="A35" s="152" t="s">
        <v>33</v>
      </c>
      <c r="B35" s="153"/>
      <c r="C35" s="153"/>
      <c r="D35" s="153"/>
      <c r="E35" s="153"/>
      <c r="F35" s="153"/>
      <c r="G35" s="154"/>
      <c r="H35" s="18">
        <f>SUM(H24:H34)</f>
        <v>49000000</v>
      </c>
      <c r="I35" s="11"/>
      <c r="J35" s="12"/>
      <c r="K35" s="13"/>
      <c r="L35" s="18">
        <f>SUM(L24:L34)</f>
        <v>49000000</v>
      </c>
      <c r="M35" s="11"/>
      <c r="N35" s="74">
        <f>H35-L35</f>
        <v>0</v>
      </c>
    </row>
    <row r="36" spans="1:14" ht="15" thickBot="1" x14ac:dyDescent="0.35">
      <c r="A36" s="155" t="s">
        <v>36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7"/>
    </row>
    <row r="37" spans="1:14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" thickBot="1" x14ac:dyDescent="0.35">
      <c r="A38" s="158" t="s">
        <v>33</v>
      </c>
      <c r="B38" s="159"/>
      <c r="C38" s="159"/>
      <c r="D38" s="159"/>
      <c r="E38" s="159"/>
      <c r="F38" s="159"/>
      <c r="G38" s="160"/>
      <c r="H38" s="19">
        <f>H35+H22</f>
        <v>53975000</v>
      </c>
      <c r="I38" s="16"/>
      <c r="J38" s="16"/>
      <c r="K38" s="16"/>
      <c r="L38" s="19">
        <f>L22+L35</f>
        <v>53975000</v>
      </c>
      <c r="M38" s="16"/>
      <c r="N38" s="21">
        <f>N22+N35</f>
        <v>0</v>
      </c>
    </row>
    <row r="39" spans="1:14" x14ac:dyDescent="0.3">
      <c r="A39" s="139" t="s">
        <v>45</v>
      </c>
      <c r="B39" s="139"/>
      <c r="C39" s="139"/>
      <c r="D39" s="139"/>
      <c r="E39" s="139"/>
      <c r="F39" s="139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140" t="s">
        <v>39</v>
      </c>
      <c r="B40" s="140"/>
      <c r="C40" s="140"/>
      <c r="D40" s="140"/>
      <c r="E40" s="128"/>
      <c r="F40" s="26"/>
      <c r="G40" s="27"/>
      <c r="H40" s="23"/>
      <c r="I40" s="23"/>
      <c r="J40" s="22" t="s">
        <v>46</v>
      </c>
      <c r="K40" s="22"/>
      <c r="L40" s="25"/>
      <c r="M40" s="25"/>
      <c r="N40" s="25"/>
    </row>
    <row r="41" spans="1:14" x14ac:dyDescent="0.3">
      <c r="A41" s="141" t="s">
        <v>40</v>
      </c>
      <c r="B41" s="141"/>
      <c r="C41" s="141"/>
      <c r="D41" s="141"/>
      <c r="E41" s="141"/>
      <c r="F41" s="141"/>
      <c r="G41" s="25" t="s">
        <v>42</v>
      </c>
      <c r="H41" s="25"/>
      <c r="I41" s="25"/>
      <c r="J41" s="25" t="s">
        <v>37</v>
      </c>
      <c r="K41" s="25"/>
      <c r="L41" s="25"/>
      <c r="M41" s="25"/>
      <c r="N41" s="25"/>
    </row>
    <row r="42" spans="1:14" x14ac:dyDescent="0.3">
      <c r="A42" s="129"/>
      <c r="B42" s="129"/>
      <c r="C42" s="129"/>
      <c r="D42" s="129"/>
      <c r="E42" s="129"/>
      <c r="F42" s="129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48</v>
      </c>
      <c r="B43" s="24"/>
      <c r="C43" s="24"/>
      <c r="D43" s="24"/>
      <c r="E43" s="17"/>
      <c r="F43" s="17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38</v>
      </c>
      <c r="B44" s="24"/>
      <c r="C44" s="24"/>
      <c r="D44" s="24"/>
      <c r="E44" s="17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24" t="s">
        <v>41</v>
      </c>
      <c r="B45" s="24"/>
      <c r="C45" s="24"/>
      <c r="D45" s="24"/>
      <c r="E45" s="17"/>
      <c r="F45" s="22"/>
      <c r="G45" s="22"/>
      <c r="H45" s="23"/>
      <c r="I45" s="23"/>
      <c r="J45" s="22" t="s">
        <v>44</v>
      </c>
      <c r="K45" s="22"/>
      <c r="L45" s="25"/>
      <c r="M45" s="25"/>
      <c r="N45" s="25"/>
    </row>
    <row r="46" spans="1:14" x14ac:dyDescent="0.3">
      <c r="A46" s="25"/>
      <c r="B46" s="25"/>
      <c r="C46" s="25"/>
      <c r="D46" s="25"/>
      <c r="E46" s="25"/>
      <c r="F46" s="25"/>
      <c r="G46" s="25" t="s">
        <v>42</v>
      </c>
      <c r="H46" s="25"/>
      <c r="I46" s="25"/>
      <c r="J46" s="142" t="s">
        <v>37</v>
      </c>
      <c r="K46" s="142"/>
      <c r="L46" s="25"/>
      <c r="M46" s="25"/>
      <c r="N46" s="25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1">
    <mergeCell ref="A40:D40"/>
    <mergeCell ref="A41:F41"/>
    <mergeCell ref="J46:K46"/>
    <mergeCell ref="H25:H26"/>
    <mergeCell ref="I25:I26"/>
    <mergeCell ref="A35:G35"/>
    <mergeCell ref="A36:N36"/>
    <mergeCell ref="A38:G38"/>
    <mergeCell ref="A39:F39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63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x14ac:dyDescent="0.3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64">
        <v>25600000</v>
      </c>
      <c r="J4" s="164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65">
        <v>0</v>
      </c>
      <c r="J5" s="165"/>
      <c r="K5" s="25" t="s">
        <v>0</v>
      </c>
      <c r="L5" s="25"/>
      <c r="M5" s="25"/>
      <c r="N5" s="25"/>
    </row>
    <row r="6" spans="1:14" x14ac:dyDescent="0.3">
      <c r="A6" s="166" t="s">
        <v>50</v>
      </c>
      <c r="B6" s="166"/>
      <c r="C6" s="166"/>
      <c r="D6" s="166"/>
      <c r="E6" s="166"/>
      <c r="F6" s="166"/>
      <c r="G6" s="166"/>
      <c r="H6" s="166"/>
      <c r="I6" s="167"/>
      <c r="J6" s="167"/>
      <c r="K6" s="25" t="s">
        <v>0</v>
      </c>
      <c r="L6" s="42"/>
      <c r="M6" s="42"/>
      <c r="N6" s="25"/>
    </row>
    <row r="7" spans="1:14" ht="15" thickBot="1" x14ac:dyDescent="0.35">
      <c r="A7" s="168" t="s">
        <v>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3">
      <c r="A8" s="136" t="s">
        <v>3</v>
      </c>
      <c r="B8" s="136" t="s">
        <v>4</v>
      </c>
      <c r="C8" s="136" t="s">
        <v>5</v>
      </c>
      <c r="D8" s="136" t="s">
        <v>6</v>
      </c>
      <c r="E8" s="136" t="s">
        <v>7</v>
      </c>
      <c r="F8" s="136" t="s">
        <v>8</v>
      </c>
      <c r="G8" s="169" t="s">
        <v>9</v>
      </c>
      <c r="H8" s="170"/>
      <c r="I8" s="171"/>
      <c r="J8" s="169" t="s">
        <v>10</v>
      </c>
      <c r="K8" s="170"/>
      <c r="L8" s="171"/>
      <c r="M8" s="178" t="s">
        <v>11</v>
      </c>
      <c r="N8" s="178" t="s">
        <v>12</v>
      </c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x14ac:dyDescent="0.3">
      <c r="A12" s="137"/>
      <c r="B12" s="137"/>
      <c r="C12" s="137"/>
      <c r="D12" s="137"/>
      <c r="E12" s="137"/>
      <c r="F12" s="137"/>
      <c r="G12" s="172"/>
      <c r="H12" s="173"/>
      <c r="I12" s="174"/>
      <c r="J12" s="172"/>
      <c r="K12" s="173"/>
      <c r="L12" s="174"/>
      <c r="M12" s="179"/>
      <c r="N12" s="179"/>
    </row>
    <row r="13" spans="1:14" ht="15" thickBot="1" x14ac:dyDescent="0.35">
      <c r="A13" s="137"/>
      <c r="B13" s="137"/>
      <c r="C13" s="137"/>
      <c r="D13" s="137"/>
      <c r="E13" s="137"/>
      <c r="F13" s="137"/>
      <c r="G13" s="175"/>
      <c r="H13" s="176"/>
      <c r="I13" s="177"/>
      <c r="J13" s="175"/>
      <c r="K13" s="176"/>
      <c r="L13" s="177"/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6" t="s">
        <v>13</v>
      </c>
      <c r="H14" s="136" t="s">
        <v>14</v>
      </c>
      <c r="I14" s="136" t="s">
        <v>15</v>
      </c>
      <c r="J14" s="136" t="s">
        <v>16</v>
      </c>
      <c r="K14" s="136" t="s">
        <v>17</v>
      </c>
      <c r="L14" s="136" t="s">
        <v>14</v>
      </c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x14ac:dyDescent="0.3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79"/>
      <c r="N18" s="179"/>
    </row>
    <row r="19" spans="1:14" ht="15" thickBot="1" x14ac:dyDescent="0.3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80"/>
      <c r="N19" s="180"/>
    </row>
    <row r="20" spans="1:14" ht="15" thickBot="1" x14ac:dyDescent="0.35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43" t="s">
        <v>32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" thickBot="1" x14ac:dyDescent="0.35">
      <c r="A23" s="146" t="s">
        <v>33</v>
      </c>
      <c r="B23" s="147"/>
      <c r="C23" s="147"/>
      <c r="D23" s="147"/>
      <c r="E23" s="147"/>
      <c r="F23" s="147"/>
      <c r="G23" s="148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3">
      <c r="A24" s="149" t="s">
        <v>34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1"/>
    </row>
    <row r="25" spans="1:14" ht="60" customHeight="1" x14ac:dyDescent="0.3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44856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3">
      <c r="A26" s="135">
        <v>2</v>
      </c>
      <c r="B26" s="161">
        <v>44128</v>
      </c>
      <c r="C26" s="135"/>
      <c r="D26" s="135" t="s">
        <v>43</v>
      </c>
      <c r="E26" s="135" t="s">
        <v>35</v>
      </c>
      <c r="F26" s="135" t="s">
        <v>47</v>
      </c>
      <c r="G26" s="135" t="s">
        <v>56</v>
      </c>
      <c r="H26" s="162">
        <v>15000000</v>
      </c>
      <c r="I26" s="133">
        <v>44856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3">
      <c r="A27" s="135"/>
      <c r="B27" s="161"/>
      <c r="C27" s="135"/>
      <c r="D27" s="135"/>
      <c r="E27" s="135"/>
      <c r="F27" s="135"/>
      <c r="G27" s="135"/>
      <c r="H27" s="162"/>
      <c r="I27" s="134"/>
      <c r="J27" s="45" t="s">
        <v>58</v>
      </c>
      <c r="K27" s="46">
        <v>44560</v>
      </c>
      <c r="L27" s="28">
        <v>3000000</v>
      </c>
      <c r="M27" s="29"/>
      <c r="N27" s="30"/>
    </row>
    <row r="28" spans="1:14" ht="15" thickBot="1" x14ac:dyDescent="0.35">
      <c r="A28" s="152" t="s">
        <v>33</v>
      </c>
      <c r="B28" s="153"/>
      <c r="C28" s="153"/>
      <c r="D28" s="153"/>
      <c r="E28" s="153"/>
      <c r="F28" s="153"/>
      <c r="G28" s="154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55" t="s">
        <v>36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58" t="s">
        <v>33</v>
      </c>
      <c r="B31" s="159"/>
      <c r="C31" s="159"/>
      <c r="D31" s="159"/>
      <c r="E31" s="159"/>
      <c r="F31" s="159"/>
      <c r="G31" s="160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3">
      <c r="A32" s="139" t="s">
        <v>45</v>
      </c>
      <c r="B32" s="139"/>
      <c r="C32" s="139"/>
      <c r="D32" s="139"/>
      <c r="E32" s="139"/>
      <c r="F32" s="139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40" t="s">
        <v>39</v>
      </c>
      <c r="B33" s="140"/>
      <c r="C33" s="140"/>
      <c r="D33" s="140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41" t="s">
        <v>40</v>
      </c>
      <c r="B34" s="141"/>
      <c r="C34" s="141"/>
      <c r="D34" s="141"/>
      <c r="E34" s="141"/>
      <c r="F34" s="141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42" t="s">
        <v>37</v>
      </c>
      <c r="K39" s="142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63" t="s">
        <v>61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x14ac:dyDescent="0.3">
      <c r="A3" s="5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64">
        <v>25600000</v>
      </c>
      <c r="J4" s="164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65">
        <v>0</v>
      </c>
      <c r="J5" s="165"/>
      <c r="K5" s="25" t="s">
        <v>0</v>
      </c>
      <c r="L5" s="25"/>
      <c r="M5" s="25"/>
      <c r="N5" s="25"/>
    </row>
    <row r="6" spans="1:14" x14ac:dyDescent="0.3">
      <c r="A6" s="166" t="s">
        <v>50</v>
      </c>
      <c r="B6" s="166"/>
      <c r="C6" s="166"/>
      <c r="D6" s="166"/>
      <c r="E6" s="166"/>
      <c r="F6" s="166"/>
      <c r="G6" s="166"/>
      <c r="H6" s="166"/>
      <c r="I6" s="167"/>
      <c r="J6" s="167"/>
      <c r="K6" s="25" t="s">
        <v>0</v>
      </c>
      <c r="L6" s="51"/>
      <c r="M6" s="51"/>
      <c r="N6" s="25"/>
    </row>
    <row r="7" spans="1:14" ht="15" thickBot="1" x14ac:dyDescent="0.35">
      <c r="A7" s="168" t="s">
        <v>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3">
      <c r="A8" s="136" t="s">
        <v>3</v>
      </c>
      <c r="B8" s="136" t="s">
        <v>4</v>
      </c>
      <c r="C8" s="136" t="s">
        <v>5</v>
      </c>
      <c r="D8" s="136" t="s">
        <v>6</v>
      </c>
      <c r="E8" s="136" t="s">
        <v>7</v>
      </c>
      <c r="F8" s="136" t="s">
        <v>8</v>
      </c>
      <c r="G8" s="169" t="s">
        <v>9</v>
      </c>
      <c r="H8" s="170"/>
      <c r="I8" s="171"/>
      <c r="J8" s="169" t="s">
        <v>10</v>
      </c>
      <c r="K8" s="170"/>
      <c r="L8" s="171"/>
      <c r="M8" s="178" t="s">
        <v>11</v>
      </c>
      <c r="N8" s="178" t="s">
        <v>12</v>
      </c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x14ac:dyDescent="0.3">
      <c r="A12" s="137"/>
      <c r="B12" s="137"/>
      <c r="C12" s="137"/>
      <c r="D12" s="137"/>
      <c r="E12" s="137"/>
      <c r="F12" s="137"/>
      <c r="G12" s="172"/>
      <c r="H12" s="173"/>
      <c r="I12" s="174"/>
      <c r="J12" s="172"/>
      <c r="K12" s="173"/>
      <c r="L12" s="174"/>
      <c r="M12" s="179"/>
      <c r="N12" s="179"/>
    </row>
    <row r="13" spans="1:14" ht="15" thickBot="1" x14ac:dyDescent="0.35">
      <c r="A13" s="137"/>
      <c r="B13" s="137"/>
      <c r="C13" s="137"/>
      <c r="D13" s="137"/>
      <c r="E13" s="137"/>
      <c r="F13" s="137"/>
      <c r="G13" s="175"/>
      <c r="H13" s="176"/>
      <c r="I13" s="177"/>
      <c r="J13" s="175"/>
      <c r="K13" s="176"/>
      <c r="L13" s="177"/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6" t="s">
        <v>13</v>
      </c>
      <c r="H14" s="136" t="s">
        <v>14</v>
      </c>
      <c r="I14" s="136" t="s">
        <v>15</v>
      </c>
      <c r="J14" s="136" t="s">
        <v>16</v>
      </c>
      <c r="K14" s="136" t="s">
        <v>17</v>
      </c>
      <c r="L14" s="136" t="s">
        <v>14</v>
      </c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x14ac:dyDescent="0.3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79"/>
      <c r="N18" s="179"/>
    </row>
    <row r="19" spans="1:14" ht="15" thickBot="1" x14ac:dyDescent="0.3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80"/>
      <c r="N19" s="180"/>
    </row>
    <row r="20" spans="1:14" ht="15" thickBot="1" x14ac:dyDescent="0.35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43" t="s">
        <v>32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52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8" t="s">
        <v>63</v>
      </c>
      <c r="K22" s="8">
        <v>44613</v>
      </c>
      <c r="L22" s="62">
        <v>4975000</v>
      </c>
      <c r="M22" s="6"/>
      <c r="N22" s="9"/>
    </row>
    <row r="23" spans="1:14" ht="15" thickBot="1" x14ac:dyDescent="0.35">
      <c r="A23" s="146" t="s">
        <v>33</v>
      </c>
      <c r="B23" s="147"/>
      <c r="C23" s="147"/>
      <c r="D23" s="147"/>
      <c r="E23" s="147"/>
      <c r="F23" s="147"/>
      <c r="G23" s="148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3">
      <c r="A24" s="149" t="s">
        <v>34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1"/>
    </row>
    <row r="25" spans="1:14" ht="60" customHeight="1" x14ac:dyDescent="0.3">
      <c r="A25" s="52">
        <v>1</v>
      </c>
      <c r="B25" s="53">
        <v>44127</v>
      </c>
      <c r="C25" s="52"/>
      <c r="D25" s="52" t="s">
        <v>43</v>
      </c>
      <c r="E25" s="52" t="s">
        <v>35</v>
      </c>
      <c r="F25" s="52" t="s">
        <v>47</v>
      </c>
      <c r="G25" s="52" t="s">
        <v>49</v>
      </c>
      <c r="H25" s="54">
        <v>5000000</v>
      </c>
      <c r="I25" s="53">
        <v>44856</v>
      </c>
      <c r="J25" s="52" t="s">
        <v>51</v>
      </c>
      <c r="K25" s="53">
        <v>44231</v>
      </c>
      <c r="L25" s="28">
        <v>5000000</v>
      </c>
      <c r="M25" s="29"/>
      <c r="N25" s="30"/>
    </row>
    <row r="26" spans="1:14" ht="24.75" customHeight="1" x14ac:dyDescent="0.3">
      <c r="A26" s="135">
        <v>2</v>
      </c>
      <c r="B26" s="161">
        <v>44128</v>
      </c>
      <c r="C26" s="135"/>
      <c r="D26" s="135" t="s">
        <v>43</v>
      </c>
      <c r="E26" s="135" t="s">
        <v>35</v>
      </c>
      <c r="F26" s="135" t="s">
        <v>47</v>
      </c>
      <c r="G26" s="135" t="s">
        <v>56</v>
      </c>
      <c r="H26" s="162">
        <v>15000000</v>
      </c>
      <c r="I26" s="133">
        <v>44856</v>
      </c>
      <c r="J26" s="52" t="s">
        <v>57</v>
      </c>
      <c r="K26" s="53">
        <v>44559</v>
      </c>
      <c r="L26" s="28">
        <v>12000000</v>
      </c>
      <c r="M26" s="29"/>
      <c r="N26" s="30"/>
    </row>
    <row r="27" spans="1:14" ht="24.75" customHeight="1" x14ac:dyDescent="0.3">
      <c r="A27" s="135"/>
      <c r="B27" s="161"/>
      <c r="C27" s="135"/>
      <c r="D27" s="135"/>
      <c r="E27" s="135"/>
      <c r="F27" s="135"/>
      <c r="G27" s="135"/>
      <c r="H27" s="162"/>
      <c r="I27" s="134"/>
      <c r="J27" s="52" t="s">
        <v>58</v>
      </c>
      <c r="K27" s="53">
        <v>44560</v>
      </c>
      <c r="L27" s="28">
        <v>3000000</v>
      </c>
      <c r="M27" s="29"/>
      <c r="N27" s="30"/>
    </row>
    <row r="28" spans="1:14" ht="15" thickBot="1" x14ac:dyDescent="0.35">
      <c r="A28" s="152" t="s">
        <v>33</v>
      </c>
      <c r="B28" s="153"/>
      <c r="C28" s="153"/>
      <c r="D28" s="153"/>
      <c r="E28" s="153"/>
      <c r="F28" s="153"/>
      <c r="G28" s="154"/>
      <c r="H28" s="18">
        <f>SUM(H25:H27)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55" t="s">
        <v>36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58" t="s">
        <v>33</v>
      </c>
      <c r="B31" s="159"/>
      <c r="C31" s="159"/>
      <c r="D31" s="159"/>
      <c r="E31" s="159"/>
      <c r="F31" s="159"/>
      <c r="G31" s="160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0</v>
      </c>
    </row>
    <row r="32" spans="1:14" x14ac:dyDescent="0.3">
      <c r="A32" s="139" t="s">
        <v>45</v>
      </c>
      <c r="B32" s="139"/>
      <c r="C32" s="139"/>
      <c r="D32" s="139"/>
      <c r="E32" s="139"/>
      <c r="F32" s="139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40" t="s">
        <v>39</v>
      </c>
      <c r="B33" s="140"/>
      <c r="C33" s="140"/>
      <c r="D33" s="140"/>
      <c r="E33" s="50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41" t="s">
        <v>40</v>
      </c>
      <c r="B34" s="141"/>
      <c r="C34" s="141"/>
      <c r="D34" s="141"/>
      <c r="E34" s="141"/>
      <c r="F34" s="141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51"/>
      <c r="B35" s="51"/>
      <c r="C35" s="51"/>
      <c r="D35" s="51"/>
      <c r="E35" s="51"/>
      <c r="F35" s="51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42" t="s">
        <v>37</v>
      </c>
      <c r="K39" s="142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I29" sqref="I29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63" t="s">
        <v>66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x14ac:dyDescent="0.3">
      <c r="A3" s="5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64">
        <v>25600000</v>
      </c>
      <c r="J4" s="164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65">
        <v>0</v>
      </c>
      <c r="J5" s="165"/>
      <c r="K5" s="25" t="s">
        <v>0</v>
      </c>
      <c r="L5" s="25"/>
      <c r="M5" s="25"/>
      <c r="N5" s="25"/>
    </row>
    <row r="6" spans="1:14" x14ac:dyDescent="0.3">
      <c r="A6" s="166" t="s">
        <v>50</v>
      </c>
      <c r="B6" s="166"/>
      <c r="C6" s="166"/>
      <c r="D6" s="166"/>
      <c r="E6" s="166"/>
      <c r="F6" s="166"/>
      <c r="G6" s="166"/>
      <c r="H6" s="166"/>
      <c r="I6" s="167"/>
      <c r="J6" s="167"/>
      <c r="K6" s="25" t="s">
        <v>0</v>
      </c>
      <c r="L6" s="58"/>
      <c r="M6" s="58"/>
      <c r="N6" s="25"/>
    </row>
    <row r="7" spans="1:14" ht="15" thickBot="1" x14ac:dyDescent="0.35">
      <c r="A7" s="168" t="s">
        <v>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3">
      <c r="A8" s="136" t="s">
        <v>3</v>
      </c>
      <c r="B8" s="136" t="s">
        <v>4</v>
      </c>
      <c r="C8" s="136" t="s">
        <v>5</v>
      </c>
      <c r="D8" s="136" t="s">
        <v>6</v>
      </c>
      <c r="E8" s="136" t="s">
        <v>7</v>
      </c>
      <c r="F8" s="136" t="s">
        <v>8</v>
      </c>
      <c r="G8" s="169" t="s">
        <v>9</v>
      </c>
      <c r="H8" s="170"/>
      <c r="I8" s="171"/>
      <c r="J8" s="169" t="s">
        <v>10</v>
      </c>
      <c r="K8" s="170"/>
      <c r="L8" s="171"/>
      <c r="M8" s="178" t="s">
        <v>11</v>
      </c>
      <c r="N8" s="178" t="s">
        <v>12</v>
      </c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x14ac:dyDescent="0.3">
      <c r="A12" s="137"/>
      <c r="B12" s="137"/>
      <c r="C12" s="137"/>
      <c r="D12" s="137"/>
      <c r="E12" s="137"/>
      <c r="F12" s="137"/>
      <c r="G12" s="172"/>
      <c r="H12" s="173"/>
      <c r="I12" s="174"/>
      <c r="J12" s="172"/>
      <c r="K12" s="173"/>
      <c r="L12" s="174"/>
      <c r="M12" s="179"/>
      <c r="N12" s="179"/>
    </row>
    <row r="13" spans="1:14" ht="15" thickBot="1" x14ac:dyDescent="0.35">
      <c r="A13" s="137"/>
      <c r="B13" s="137"/>
      <c r="C13" s="137"/>
      <c r="D13" s="137"/>
      <c r="E13" s="137"/>
      <c r="F13" s="137"/>
      <c r="G13" s="175"/>
      <c r="H13" s="176"/>
      <c r="I13" s="177"/>
      <c r="J13" s="175"/>
      <c r="K13" s="176"/>
      <c r="L13" s="177"/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6" t="s">
        <v>13</v>
      </c>
      <c r="H14" s="136" t="s">
        <v>14</v>
      </c>
      <c r="I14" s="136" t="s">
        <v>15</v>
      </c>
      <c r="J14" s="136" t="s">
        <v>16</v>
      </c>
      <c r="K14" s="136" t="s">
        <v>17</v>
      </c>
      <c r="L14" s="136" t="s">
        <v>14</v>
      </c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x14ac:dyDescent="0.3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79"/>
      <c r="N18" s="179"/>
    </row>
    <row r="19" spans="1:14" ht="15" thickBot="1" x14ac:dyDescent="0.3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80"/>
      <c r="N19" s="180"/>
    </row>
    <row r="20" spans="1:14" ht="15" thickBot="1" x14ac:dyDescent="0.35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43" t="s">
        <v>32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59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55" t="s">
        <v>63</v>
      </c>
      <c r="K22" s="8">
        <v>44613</v>
      </c>
      <c r="L22" s="62">
        <v>4975000</v>
      </c>
      <c r="M22" s="6"/>
      <c r="N22" s="9"/>
    </row>
    <row r="23" spans="1:14" ht="15" thickBot="1" x14ac:dyDescent="0.35">
      <c r="A23" s="146" t="s">
        <v>33</v>
      </c>
      <c r="B23" s="147"/>
      <c r="C23" s="147"/>
      <c r="D23" s="147"/>
      <c r="E23" s="147"/>
      <c r="F23" s="147"/>
      <c r="G23" s="148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3">
      <c r="A24" s="149" t="s">
        <v>34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1"/>
    </row>
    <row r="25" spans="1:14" ht="60" customHeight="1" x14ac:dyDescent="0.3">
      <c r="A25" s="59">
        <v>1</v>
      </c>
      <c r="B25" s="60">
        <v>44127</v>
      </c>
      <c r="C25" s="59"/>
      <c r="D25" s="59" t="s">
        <v>43</v>
      </c>
      <c r="E25" s="59" t="s">
        <v>35</v>
      </c>
      <c r="F25" s="59" t="s">
        <v>47</v>
      </c>
      <c r="G25" s="59" t="s">
        <v>49</v>
      </c>
      <c r="H25" s="61">
        <v>5000000</v>
      </c>
      <c r="I25" s="60">
        <v>44856</v>
      </c>
      <c r="J25" s="59" t="s">
        <v>51</v>
      </c>
      <c r="K25" s="60">
        <v>44231</v>
      </c>
      <c r="L25" s="28">
        <v>5000000</v>
      </c>
      <c r="M25" s="29"/>
      <c r="N25" s="30"/>
    </row>
    <row r="26" spans="1:14" ht="24.75" customHeight="1" x14ac:dyDescent="0.3">
      <c r="A26" s="135">
        <v>2</v>
      </c>
      <c r="B26" s="161">
        <v>44127</v>
      </c>
      <c r="C26" s="135"/>
      <c r="D26" s="135" t="s">
        <v>43</v>
      </c>
      <c r="E26" s="135" t="s">
        <v>35</v>
      </c>
      <c r="F26" s="135" t="s">
        <v>47</v>
      </c>
      <c r="G26" s="135" t="s">
        <v>56</v>
      </c>
      <c r="H26" s="162">
        <v>15000000</v>
      </c>
      <c r="I26" s="133">
        <v>44856</v>
      </c>
      <c r="J26" s="59" t="s">
        <v>57</v>
      </c>
      <c r="K26" s="60">
        <v>44559</v>
      </c>
      <c r="L26" s="28">
        <v>12000000</v>
      </c>
      <c r="M26" s="29"/>
      <c r="N26" s="30"/>
    </row>
    <row r="27" spans="1:14" ht="24.75" customHeight="1" x14ac:dyDescent="0.3">
      <c r="A27" s="135"/>
      <c r="B27" s="161"/>
      <c r="C27" s="135"/>
      <c r="D27" s="135"/>
      <c r="E27" s="135"/>
      <c r="F27" s="135"/>
      <c r="G27" s="135"/>
      <c r="H27" s="162"/>
      <c r="I27" s="134"/>
      <c r="J27" s="59" t="s">
        <v>58</v>
      </c>
      <c r="K27" s="60">
        <v>44560</v>
      </c>
      <c r="L27" s="28">
        <v>3000000</v>
      </c>
      <c r="M27" s="29"/>
      <c r="N27" s="30"/>
    </row>
    <row r="28" spans="1:14" ht="57" customHeight="1" x14ac:dyDescent="0.3">
      <c r="A28" s="59">
        <v>3</v>
      </c>
      <c r="B28" s="60">
        <v>44127</v>
      </c>
      <c r="C28" s="59"/>
      <c r="D28" s="59" t="s">
        <v>43</v>
      </c>
      <c r="E28" s="59" t="s">
        <v>35</v>
      </c>
      <c r="F28" s="59" t="s">
        <v>47</v>
      </c>
      <c r="G28" s="59" t="s">
        <v>62</v>
      </c>
      <c r="H28" s="61">
        <v>10000000</v>
      </c>
      <c r="I28" s="60">
        <v>44856</v>
      </c>
      <c r="J28" s="64" t="s">
        <v>65</v>
      </c>
      <c r="K28" s="65">
        <v>44651</v>
      </c>
      <c r="L28" s="28">
        <v>5000000</v>
      </c>
      <c r="M28" s="29"/>
      <c r="N28" s="30"/>
    </row>
    <row r="29" spans="1:14" ht="55.5" customHeight="1" x14ac:dyDescent="0.3">
      <c r="A29" s="64">
        <v>3</v>
      </c>
      <c r="B29" s="65">
        <v>44127</v>
      </c>
      <c r="C29" s="64"/>
      <c r="D29" s="64" t="s">
        <v>43</v>
      </c>
      <c r="E29" s="64" t="s">
        <v>35</v>
      </c>
      <c r="F29" s="64" t="s">
        <v>47</v>
      </c>
      <c r="G29" s="64" t="s">
        <v>64</v>
      </c>
      <c r="H29" s="66">
        <v>5000000</v>
      </c>
      <c r="I29" s="65">
        <v>44856</v>
      </c>
      <c r="J29" s="64"/>
      <c r="K29" s="65"/>
      <c r="L29" s="28"/>
      <c r="M29" s="29"/>
      <c r="N29" s="30"/>
    </row>
    <row r="30" spans="1:14" ht="15" thickBot="1" x14ac:dyDescent="0.35">
      <c r="A30" s="152" t="s">
        <v>33</v>
      </c>
      <c r="B30" s="153"/>
      <c r="C30" s="153"/>
      <c r="D30" s="153"/>
      <c r="E30" s="153"/>
      <c r="F30" s="153"/>
      <c r="G30" s="154"/>
      <c r="H30" s="18">
        <f>SUM(H25:H29)</f>
        <v>35000000</v>
      </c>
      <c r="I30" s="11"/>
      <c r="J30" s="12"/>
      <c r="K30" s="13"/>
      <c r="L30" s="18">
        <f>SUM(L25:L29)</f>
        <v>25000000</v>
      </c>
      <c r="M30" s="11"/>
      <c r="N30" s="74">
        <f>H30-L30</f>
        <v>10000000</v>
      </c>
    </row>
    <row r="31" spans="1:14" ht="15" thickBot="1" x14ac:dyDescent="0.35">
      <c r="A31" s="155" t="s">
        <v>36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7"/>
    </row>
    <row r="32" spans="1:14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" thickBot="1" x14ac:dyDescent="0.35">
      <c r="A33" s="158" t="s">
        <v>33</v>
      </c>
      <c r="B33" s="159"/>
      <c r="C33" s="159"/>
      <c r="D33" s="159"/>
      <c r="E33" s="159"/>
      <c r="F33" s="159"/>
      <c r="G33" s="160"/>
      <c r="H33" s="19">
        <f>H30+H23</f>
        <v>39975000</v>
      </c>
      <c r="I33" s="16"/>
      <c r="J33" s="16"/>
      <c r="K33" s="16"/>
      <c r="L33" s="19">
        <f>L30</f>
        <v>25000000</v>
      </c>
      <c r="M33" s="16"/>
      <c r="N33" s="21">
        <f>N23+N30</f>
        <v>10000000</v>
      </c>
    </row>
    <row r="34" spans="1:14" x14ac:dyDescent="0.3">
      <c r="A34" s="139" t="s">
        <v>45</v>
      </c>
      <c r="B34" s="139"/>
      <c r="C34" s="139"/>
      <c r="D34" s="139"/>
      <c r="E34" s="139"/>
      <c r="F34" s="139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140" t="s">
        <v>39</v>
      </c>
      <c r="B35" s="140"/>
      <c r="C35" s="140"/>
      <c r="D35" s="140"/>
      <c r="E35" s="57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3">
      <c r="A36" s="141" t="s">
        <v>40</v>
      </c>
      <c r="B36" s="141"/>
      <c r="C36" s="141"/>
      <c r="D36" s="141"/>
      <c r="E36" s="141"/>
      <c r="F36" s="141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3">
      <c r="A37" s="58"/>
      <c r="B37" s="58"/>
      <c r="C37" s="58"/>
      <c r="D37" s="58"/>
      <c r="E37" s="58"/>
      <c r="F37" s="58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3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42" t="s">
        <v>37</v>
      </c>
      <c r="K41" s="142"/>
      <c r="L41" s="25"/>
      <c r="M41" s="25"/>
      <c r="N41" s="25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A35:D35"/>
    <mergeCell ref="A36:F36"/>
    <mergeCell ref="J41:K41"/>
    <mergeCell ref="H26:H27"/>
    <mergeCell ref="I26:I27"/>
    <mergeCell ref="A30:G30"/>
    <mergeCell ref="A31:N31"/>
    <mergeCell ref="A33:G33"/>
    <mergeCell ref="A34:F34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I28" sqref="I28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67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7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70"/>
      <c r="M5" s="70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6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71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67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71">
        <v>1</v>
      </c>
      <c r="B24" s="72">
        <v>44127</v>
      </c>
      <c r="C24" s="71"/>
      <c r="D24" s="71" t="s">
        <v>69</v>
      </c>
      <c r="E24" s="71" t="s">
        <v>70</v>
      </c>
      <c r="F24" s="71" t="s">
        <v>47</v>
      </c>
      <c r="G24" s="71" t="s">
        <v>49</v>
      </c>
      <c r="H24" s="73">
        <v>5000000</v>
      </c>
      <c r="I24" s="72">
        <v>44856</v>
      </c>
      <c r="J24" s="71" t="s">
        <v>51</v>
      </c>
      <c r="K24" s="72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44128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71" t="s">
        <v>57</v>
      </c>
      <c r="K25" s="72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71" t="s">
        <v>58</v>
      </c>
      <c r="K26" s="72">
        <v>44560</v>
      </c>
      <c r="L26" s="28">
        <v>3000000</v>
      </c>
      <c r="M26" s="29"/>
      <c r="N26" s="30"/>
    </row>
    <row r="27" spans="1:14" ht="39" customHeight="1" x14ac:dyDescent="0.3">
      <c r="A27" s="71">
        <v>3</v>
      </c>
      <c r="B27" s="72">
        <v>44127</v>
      </c>
      <c r="C27" s="71"/>
      <c r="D27" s="71" t="s">
        <v>69</v>
      </c>
      <c r="E27" s="71" t="s">
        <v>70</v>
      </c>
      <c r="F27" s="71" t="s">
        <v>47</v>
      </c>
      <c r="G27" s="71" t="s">
        <v>62</v>
      </c>
      <c r="H27" s="73">
        <v>10000000</v>
      </c>
      <c r="I27" s="72">
        <v>44856</v>
      </c>
      <c r="J27" s="71" t="s">
        <v>65</v>
      </c>
      <c r="K27" s="72">
        <v>44651</v>
      </c>
      <c r="L27" s="28">
        <v>5000000</v>
      </c>
      <c r="M27" s="29"/>
      <c r="N27" s="30"/>
    </row>
    <row r="28" spans="1:14" ht="36.75" customHeight="1" x14ac:dyDescent="0.3">
      <c r="A28" s="71">
        <v>4</v>
      </c>
      <c r="B28" s="72">
        <v>44127</v>
      </c>
      <c r="C28" s="71"/>
      <c r="D28" s="71" t="s">
        <v>69</v>
      </c>
      <c r="E28" s="71" t="s">
        <v>70</v>
      </c>
      <c r="F28" s="71" t="s">
        <v>47</v>
      </c>
      <c r="G28" s="71" t="s">
        <v>64</v>
      </c>
      <c r="H28" s="73">
        <v>5000000</v>
      </c>
      <c r="I28" s="72"/>
      <c r="J28" s="71"/>
      <c r="K28" s="72"/>
      <c r="L28" s="28"/>
      <c r="M28" s="29"/>
      <c r="N28" s="30"/>
    </row>
    <row r="29" spans="1:14" ht="38.25" customHeight="1" x14ac:dyDescent="0.3">
      <c r="A29" s="71">
        <v>5</v>
      </c>
      <c r="B29" s="72">
        <v>44128</v>
      </c>
      <c r="C29" s="71"/>
      <c r="D29" s="71" t="s">
        <v>69</v>
      </c>
      <c r="E29" s="71" t="s">
        <v>70</v>
      </c>
      <c r="F29" s="71" t="s">
        <v>47</v>
      </c>
      <c r="G29" s="75" t="s">
        <v>68</v>
      </c>
      <c r="H29" s="73">
        <v>3000000</v>
      </c>
      <c r="I29" s="72"/>
      <c r="J29" s="71"/>
      <c r="K29" s="72"/>
      <c r="L29" s="28"/>
      <c r="M29" s="29"/>
      <c r="N29" s="30"/>
    </row>
    <row r="30" spans="1:14" ht="15" thickBot="1" x14ac:dyDescent="0.35">
      <c r="A30" s="152" t="s">
        <v>33</v>
      </c>
      <c r="B30" s="153"/>
      <c r="C30" s="153"/>
      <c r="D30" s="153"/>
      <c r="E30" s="153"/>
      <c r="F30" s="153"/>
      <c r="G30" s="154"/>
      <c r="H30" s="18">
        <f>SUM(H24:H29)</f>
        <v>38000000</v>
      </c>
      <c r="I30" s="11"/>
      <c r="J30" s="12"/>
      <c r="K30" s="13"/>
      <c r="L30" s="18">
        <f>SUM(L24:L28)</f>
        <v>25000000</v>
      </c>
      <c r="M30" s="11"/>
      <c r="N30" s="74">
        <f>H30-L30</f>
        <v>13000000</v>
      </c>
    </row>
    <row r="31" spans="1:14" ht="15" thickBot="1" x14ac:dyDescent="0.35">
      <c r="A31" s="155" t="s">
        <v>36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7"/>
    </row>
    <row r="32" spans="1:14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" thickBot="1" x14ac:dyDescent="0.35">
      <c r="A33" s="158" t="s">
        <v>33</v>
      </c>
      <c r="B33" s="159"/>
      <c r="C33" s="159"/>
      <c r="D33" s="159"/>
      <c r="E33" s="159"/>
      <c r="F33" s="159"/>
      <c r="G33" s="160"/>
      <c r="H33" s="19">
        <f>H30+H22</f>
        <v>42975000</v>
      </c>
      <c r="I33" s="16"/>
      <c r="J33" s="16"/>
      <c r="K33" s="16"/>
      <c r="L33" s="19">
        <f>L30</f>
        <v>25000000</v>
      </c>
      <c r="M33" s="16"/>
      <c r="N33" s="21">
        <f>N22+N30</f>
        <v>13000000</v>
      </c>
    </row>
    <row r="34" spans="1:14" x14ac:dyDescent="0.3">
      <c r="A34" s="139" t="s">
        <v>45</v>
      </c>
      <c r="B34" s="139"/>
      <c r="C34" s="139"/>
      <c r="D34" s="139"/>
      <c r="E34" s="139"/>
      <c r="F34" s="139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140" t="s">
        <v>39</v>
      </c>
      <c r="B35" s="140"/>
      <c r="C35" s="140"/>
      <c r="D35" s="140"/>
      <c r="E35" s="69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3">
      <c r="A36" s="141" t="s">
        <v>40</v>
      </c>
      <c r="B36" s="141"/>
      <c r="C36" s="141"/>
      <c r="D36" s="141"/>
      <c r="E36" s="141"/>
      <c r="F36" s="141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3">
      <c r="A37" s="70"/>
      <c r="B37" s="70"/>
      <c r="C37" s="70"/>
      <c r="D37" s="70"/>
      <c r="E37" s="70"/>
      <c r="F37" s="70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3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42" t="s">
        <v>37</v>
      </c>
      <c r="K41" s="142"/>
      <c r="L41" s="25"/>
      <c r="M41" s="25"/>
      <c r="N41" s="25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A35:D35"/>
    <mergeCell ref="A36:F36"/>
    <mergeCell ref="J41:K41"/>
    <mergeCell ref="H25:H26"/>
    <mergeCell ref="I25:I26"/>
    <mergeCell ref="A30:G30"/>
    <mergeCell ref="A31:N31"/>
    <mergeCell ref="A33:G33"/>
    <mergeCell ref="A34:F34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sqref="A1:N1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71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7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79"/>
      <c r="M5" s="79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8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76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77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76">
        <v>1</v>
      </c>
      <c r="B24" s="80">
        <v>44127</v>
      </c>
      <c r="C24" s="76"/>
      <c r="D24" s="76" t="s">
        <v>69</v>
      </c>
      <c r="E24" s="76" t="s">
        <v>70</v>
      </c>
      <c r="F24" s="76" t="s">
        <v>47</v>
      </c>
      <c r="G24" s="76" t="s">
        <v>49</v>
      </c>
      <c r="H24" s="81">
        <v>5000000</v>
      </c>
      <c r="I24" s="80">
        <v>44856</v>
      </c>
      <c r="J24" s="76" t="s">
        <v>51</v>
      </c>
      <c r="K24" s="80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44128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76" t="s">
        <v>57</v>
      </c>
      <c r="K25" s="80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76" t="s">
        <v>58</v>
      </c>
      <c r="K26" s="80">
        <v>44560</v>
      </c>
      <c r="L26" s="28">
        <v>3000000</v>
      </c>
      <c r="M26" s="29"/>
      <c r="N26" s="30"/>
    </row>
    <row r="27" spans="1:14" ht="39" customHeight="1" x14ac:dyDescent="0.3">
      <c r="A27" s="76">
        <v>3</v>
      </c>
      <c r="B27" s="80">
        <v>44127</v>
      </c>
      <c r="C27" s="76"/>
      <c r="D27" s="76" t="s">
        <v>69</v>
      </c>
      <c r="E27" s="76" t="s">
        <v>70</v>
      </c>
      <c r="F27" s="76" t="s">
        <v>47</v>
      </c>
      <c r="G27" s="76" t="s">
        <v>62</v>
      </c>
      <c r="H27" s="81">
        <v>10000000</v>
      </c>
      <c r="I27" s="80">
        <v>44856</v>
      </c>
      <c r="J27" s="76" t="s">
        <v>65</v>
      </c>
      <c r="K27" s="80">
        <v>44651</v>
      </c>
      <c r="L27" s="28">
        <v>5000000</v>
      </c>
      <c r="M27" s="29"/>
      <c r="N27" s="30"/>
    </row>
    <row r="28" spans="1:14" ht="36.75" customHeight="1" x14ac:dyDescent="0.3">
      <c r="A28" s="76">
        <v>4</v>
      </c>
      <c r="B28" s="80">
        <v>44127</v>
      </c>
      <c r="C28" s="76"/>
      <c r="D28" s="76" t="s">
        <v>69</v>
      </c>
      <c r="E28" s="76" t="s">
        <v>70</v>
      </c>
      <c r="F28" s="76" t="s">
        <v>47</v>
      </c>
      <c r="G28" s="76" t="s">
        <v>64</v>
      </c>
      <c r="H28" s="81">
        <v>5000000</v>
      </c>
      <c r="I28" s="80"/>
      <c r="J28" s="76"/>
      <c r="K28" s="80"/>
      <c r="L28" s="28"/>
      <c r="M28" s="29"/>
      <c r="N28" s="30"/>
    </row>
    <row r="29" spans="1:14" ht="36.75" customHeight="1" x14ac:dyDescent="0.3">
      <c r="A29" s="76">
        <v>5</v>
      </c>
      <c r="B29" s="80">
        <v>44128</v>
      </c>
      <c r="C29" s="76"/>
      <c r="D29" s="76" t="s">
        <v>69</v>
      </c>
      <c r="E29" s="76" t="s">
        <v>70</v>
      </c>
      <c r="F29" s="76" t="s">
        <v>47</v>
      </c>
      <c r="G29" s="76" t="s">
        <v>72</v>
      </c>
      <c r="H29" s="81">
        <v>3000000</v>
      </c>
      <c r="I29" s="80"/>
      <c r="J29" s="76"/>
      <c r="K29" s="80"/>
      <c r="L29" s="28"/>
      <c r="M29" s="29"/>
      <c r="N29" s="30"/>
    </row>
    <row r="30" spans="1:14" ht="38.25" customHeight="1" x14ac:dyDescent="0.3">
      <c r="A30" s="76">
        <v>6</v>
      </c>
      <c r="B30" s="80">
        <v>44128</v>
      </c>
      <c r="C30" s="76"/>
      <c r="D30" s="76" t="s">
        <v>69</v>
      </c>
      <c r="E30" s="76" t="s">
        <v>70</v>
      </c>
      <c r="F30" s="76" t="s">
        <v>47</v>
      </c>
      <c r="G30" s="76" t="s">
        <v>73</v>
      </c>
      <c r="H30" s="81">
        <v>5000000</v>
      </c>
      <c r="I30" s="80"/>
      <c r="J30" s="76"/>
      <c r="K30" s="80"/>
      <c r="L30" s="28"/>
      <c r="M30" s="29"/>
      <c r="N30" s="30"/>
    </row>
    <row r="31" spans="1:14" ht="15" thickBot="1" x14ac:dyDescent="0.35">
      <c r="A31" s="152" t="s">
        <v>33</v>
      </c>
      <c r="B31" s="153"/>
      <c r="C31" s="153"/>
      <c r="D31" s="153"/>
      <c r="E31" s="153"/>
      <c r="F31" s="153"/>
      <c r="G31" s="154"/>
      <c r="H31" s="18">
        <f>SUM(H24:H30)</f>
        <v>43000000</v>
      </c>
      <c r="I31" s="11"/>
      <c r="J31" s="12"/>
      <c r="K31" s="13"/>
      <c r="L31" s="18">
        <f>SUM(L24:L28)</f>
        <v>25000000</v>
      </c>
      <c r="M31" s="11"/>
      <c r="N31" s="74">
        <f>H31-L31</f>
        <v>18000000</v>
      </c>
    </row>
    <row r="32" spans="1:14" ht="15" thickBot="1" x14ac:dyDescent="0.35">
      <c r="A32" s="155" t="s">
        <v>36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7"/>
    </row>
    <row r="33" spans="1:14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" thickBot="1" x14ac:dyDescent="0.35">
      <c r="A34" s="158" t="s">
        <v>33</v>
      </c>
      <c r="B34" s="159"/>
      <c r="C34" s="159"/>
      <c r="D34" s="159"/>
      <c r="E34" s="159"/>
      <c r="F34" s="159"/>
      <c r="G34" s="160"/>
      <c r="H34" s="19">
        <f>H31+H22</f>
        <v>47975000</v>
      </c>
      <c r="I34" s="16"/>
      <c r="J34" s="16"/>
      <c r="K34" s="16"/>
      <c r="L34" s="19">
        <f>L31</f>
        <v>25000000</v>
      </c>
      <c r="M34" s="16"/>
      <c r="N34" s="21">
        <f>N22+N31</f>
        <v>18000000</v>
      </c>
    </row>
    <row r="35" spans="1:14" x14ac:dyDescent="0.3">
      <c r="A35" s="139" t="s">
        <v>45</v>
      </c>
      <c r="B35" s="139"/>
      <c r="C35" s="139"/>
      <c r="D35" s="139"/>
      <c r="E35" s="139"/>
      <c r="F35" s="139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140" t="s">
        <v>39</v>
      </c>
      <c r="B36" s="140"/>
      <c r="C36" s="140"/>
      <c r="D36" s="140"/>
      <c r="E36" s="78"/>
      <c r="F36" s="26"/>
      <c r="G36" s="27"/>
      <c r="H36" s="23"/>
      <c r="I36" s="23"/>
      <c r="J36" s="22" t="s">
        <v>46</v>
      </c>
      <c r="K36" s="22"/>
      <c r="L36" s="25"/>
      <c r="M36" s="25"/>
      <c r="N36" s="25"/>
    </row>
    <row r="37" spans="1:14" x14ac:dyDescent="0.3">
      <c r="A37" s="141" t="s">
        <v>40</v>
      </c>
      <c r="B37" s="141"/>
      <c r="C37" s="141"/>
      <c r="D37" s="141"/>
      <c r="E37" s="141"/>
      <c r="F37" s="141"/>
      <c r="G37" s="25" t="s">
        <v>42</v>
      </c>
      <c r="H37" s="25"/>
      <c r="I37" s="25"/>
      <c r="J37" s="25" t="s">
        <v>37</v>
      </c>
      <c r="K37" s="25"/>
      <c r="L37" s="25"/>
      <c r="M37" s="25"/>
      <c r="N37" s="25"/>
    </row>
    <row r="38" spans="1:14" x14ac:dyDescent="0.3">
      <c r="A38" s="79"/>
      <c r="B38" s="79"/>
      <c r="C38" s="79"/>
      <c r="D38" s="79"/>
      <c r="E38" s="79"/>
      <c r="F38" s="79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48</v>
      </c>
      <c r="B39" s="24"/>
      <c r="C39" s="24"/>
      <c r="D39" s="24"/>
      <c r="E39" s="17"/>
      <c r="F39" s="17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38</v>
      </c>
      <c r="B40" s="24"/>
      <c r="C40" s="24"/>
      <c r="D40" s="24"/>
      <c r="E40" s="17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3">
      <c r="A41" s="24" t="s">
        <v>41</v>
      </c>
      <c r="B41" s="24"/>
      <c r="C41" s="24"/>
      <c r="D41" s="24"/>
      <c r="E41" s="17"/>
      <c r="F41" s="22"/>
      <c r="G41" s="22"/>
      <c r="H41" s="23"/>
      <c r="I41" s="23"/>
      <c r="J41" s="22" t="s">
        <v>44</v>
      </c>
      <c r="K41" s="22"/>
      <c r="L41" s="25"/>
      <c r="M41" s="25"/>
      <c r="N41" s="25"/>
    </row>
    <row r="42" spans="1:14" x14ac:dyDescent="0.3">
      <c r="A42" s="25"/>
      <c r="B42" s="25"/>
      <c r="C42" s="25"/>
      <c r="D42" s="25"/>
      <c r="E42" s="25"/>
      <c r="F42" s="25"/>
      <c r="G42" s="25" t="s">
        <v>42</v>
      </c>
      <c r="H42" s="25"/>
      <c r="I42" s="25"/>
      <c r="J42" s="142" t="s">
        <v>37</v>
      </c>
      <c r="K42" s="142"/>
      <c r="L42" s="25"/>
      <c r="M42" s="25"/>
      <c r="N42" s="25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36:D36"/>
    <mergeCell ref="A37:F37"/>
    <mergeCell ref="J42:K42"/>
    <mergeCell ref="H25:H26"/>
    <mergeCell ref="I25:I26"/>
    <mergeCell ref="A31:G31"/>
    <mergeCell ref="A32:N32"/>
    <mergeCell ref="A34:G34"/>
    <mergeCell ref="A35:F35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8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86"/>
      <c r="M5" s="86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8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87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83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87">
        <v>1</v>
      </c>
      <c r="B24" s="88">
        <v>44127</v>
      </c>
      <c r="C24" s="87"/>
      <c r="D24" s="87" t="s">
        <v>69</v>
      </c>
      <c r="E24" s="87" t="s">
        <v>70</v>
      </c>
      <c r="F24" s="87" t="s">
        <v>47</v>
      </c>
      <c r="G24" s="87" t="s">
        <v>49</v>
      </c>
      <c r="H24" s="89">
        <v>5000000</v>
      </c>
      <c r="I24" s="88">
        <v>44856</v>
      </c>
      <c r="J24" s="87" t="s">
        <v>51</v>
      </c>
      <c r="K24" s="88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44127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87" t="s">
        <v>57</v>
      </c>
      <c r="K25" s="88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87" t="s">
        <v>58</v>
      </c>
      <c r="K26" s="88">
        <v>44560</v>
      </c>
      <c r="L26" s="28">
        <v>3000000</v>
      </c>
      <c r="M26" s="29"/>
      <c r="N26" s="30"/>
    </row>
    <row r="27" spans="1:14" ht="39" customHeight="1" x14ac:dyDescent="0.3">
      <c r="A27" s="87">
        <v>3</v>
      </c>
      <c r="B27" s="88">
        <v>44127</v>
      </c>
      <c r="C27" s="87"/>
      <c r="D27" s="87" t="s">
        <v>69</v>
      </c>
      <c r="E27" s="87" t="s">
        <v>70</v>
      </c>
      <c r="F27" s="87" t="s">
        <v>47</v>
      </c>
      <c r="G27" s="87" t="s">
        <v>62</v>
      </c>
      <c r="H27" s="89">
        <v>10000000</v>
      </c>
      <c r="I27" s="88">
        <v>44856</v>
      </c>
      <c r="J27" s="87" t="s">
        <v>65</v>
      </c>
      <c r="K27" s="88">
        <v>44651</v>
      </c>
      <c r="L27" s="28">
        <v>5000000</v>
      </c>
      <c r="M27" s="29"/>
      <c r="N27" s="30"/>
    </row>
    <row r="28" spans="1:14" ht="36.75" customHeight="1" x14ac:dyDescent="0.3">
      <c r="A28" s="87">
        <v>4</v>
      </c>
      <c r="B28" s="88">
        <v>44127</v>
      </c>
      <c r="C28" s="87"/>
      <c r="D28" s="87" t="s">
        <v>69</v>
      </c>
      <c r="E28" s="87" t="s">
        <v>70</v>
      </c>
      <c r="F28" s="87" t="s">
        <v>47</v>
      </c>
      <c r="G28" s="87" t="s">
        <v>64</v>
      </c>
      <c r="H28" s="89">
        <v>5000000</v>
      </c>
      <c r="I28" s="88"/>
      <c r="J28" s="87"/>
      <c r="K28" s="88"/>
      <c r="L28" s="28"/>
      <c r="M28" s="29"/>
      <c r="N28" s="30"/>
    </row>
    <row r="29" spans="1:14" ht="36.75" customHeight="1" x14ac:dyDescent="0.3">
      <c r="A29" s="87">
        <v>5</v>
      </c>
      <c r="B29" s="116">
        <v>44127</v>
      </c>
      <c r="C29" s="87"/>
      <c r="D29" s="87" t="s">
        <v>69</v>
      </c>
      <c r="E29" s="87" t="s">
        <v>70</v>
      </c>
      <c r="F29" s="87" t="s">
        <v>47</v>
      </c>
      <c r="G29" s="87" t="s">
        <v>72</v>
      </c>
      <c r="H29" s="89">
        <v>3000000</v>
      </c>
      <c r="I29" s="88"/>
      <c r="J29" s="87"/>
      <c r="K29" s="88"/>
      <c r="L29" s="28"/>
      <c r="M29" s="29"/>
      <c r="N29" s="30"/>
    </row>
    <row r="30" spans="1:14" ht="38.25" customHeight="1" x14ac:dyDescent="0.3">
      <c r="A30" s="87">
        <v>6</v>
      </c>
      <c r="B30" s="116">
        <v>44127</v>
      </c>
      <c r="C30" s="87"/>
      <c r="D30" s="87" t="s">
        <v>69</v>
      </c>
      <c r="E30" s="87" t="s">
        <v>70</v>
      </c>
      <c r="F30" s="87" t="s">
        <v>47</v>
      </c>
      <c r="G30" s="87" t="s">
        <v>73</v>
      </c>
      <c r="H30" s="89">
        <v>5000000</v>
      </c>
      <c r="I30" s="88"/>
      <c r="J30" s="87"/>
      <c r="K30" s="88"/>
      <c r="L30" s="28"/>
      <c r="M30" s="29"/>
      <c r="N30" s="30"/>
    </row>
    <row r="31" spans="1:14" ht="38.25" customHeight="1" x14ac:dyDescent="0.3">
      <c r="A31" s="87">
        <v>6</v>
      </c>
      <c r="B31" s="116">
        <v>44127</v>
      </c>
      <c r="C31" s="87"/>
      <c r="D31" s="87" t="s">
        <v>69</v>
      </c>
      <c r="E31" s="87" t="s">
        <v>70</v>
      </c>
      <c r="F31" s="87" t="s">
        <v>47</v>
      </c>
      <c r="G31" s="87" t="s">
        <v>74</v>
      </c>
      <c r="H31" s="89">
        <v>2000000</v>
      </c>
      <c r="I31" s="88"/>
      <c r="J31" s="87"/>
      <c r="K31" s="88"/>
      <c r="L31" s="28"/>
      <c r="M31" s="29"/>
      <c r="N31" s="30"/>
    </row>
    <row r="32" spans="1:14" ht="15" thickBot="1" x14ac:dyDescent="0.35">
      <c r="A32" s="152" t="s">
        <v>33</v>
      </c>
      <c r="B32" s="153"/>
      <c r="C32" s="153"/>
      <c r="D32" s="153"/>
      <c r="E32" s="153"/>
      <c r="F32" s="153"/>
      <c r="G32" s="154"/>
      <c r="H32" s="18">
        <f>SUM(H24:H31)</f>
        <v>45000000</v>
      </c>
      <c r="I32" s="11"/>
      <c r="J32" s="12"/>
      <c r="K32" s="13"/>
      <c r="L32" s="18">
        <f>SUM(L24:L28)</f>
        <v>25000000</v>
      </c>
      <c r="M32" s="11"/>
      <c r="N32" s="74">
        <f>H32-L32</f>
        <v>20000000</v>
      </c>
    </row>
    <row r="33" spans="1:14" ht="15" thickBot="1" x14ac:dyDescent="0.35">
      <c r="A33" s="155" t="s">
        <v>36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7"/>
    </row>
    <row r="34" spans="1:14" x14ac:dyDescent="0.3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s="158" t="s">
        <v>33</v>
      </c>
      <c r="B35" s="159"/>
      <c r="C35" s="159"/>
      <c r="D35" s="159"/>
      <c r="E35" s="159"/>
      <c r="F35" s="159"/>
      <c r="G35" s="160"/>
      <c r="H35" s="19">
        <f>H32+H22</f>
        <v>49975000</v>
      </c>
      <c r="I35" s="16"/>
      <c r="J35" s="16"/>
      <c r="K35" s="16"/>
      <c r="L35" s="19">
        <f>L32</f>
        <v>25000000</v>
      </c>
      <c r="M35" s="16"/>
      <c r="N35" s="21">
        <f>N22+N32</f>
        <v>20000000</v>
      </c>
    </row>
    <row r="36" spans="1:14" x14ac:dyDescent="0.3">
      <c r="A36" s="139" t="s">
        <v>45</v>
      </c>
      <c r="B36" s="139"/>
      <c r="C36" s="139"/>
      <c r="D36" s="139"/>
      <c r="E36" s="139"/>
      <c r="F36" s="139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140" t="s">
        <v>39</v>
      </c>
      <c r="B37" s="140"/>
      <c r="C37" s="140"/>
      <c r="D37" s="140"/>
      <c r="E37" s="85"/>
      <c r="F37" s="26"/>
      <c r="G37" s="27"/>
      <c r="H37" s="23"/>
      <c r="I37" s="23"/>
      <c r="J37" s="22" t="s">
        <v>46</v>
      </c>
      <c r="K37" s="22"/>
      <c r="L37" s="25"/>
      <c r="M37" s="25"/>
      <c r="N37" s="25"/>
    </row>
    <row r="38" spans="1:14" x14ac:dyDescent="0.3">
      <c r="A38" s="141" t="s">
        <v>40</v>
      </c>
      <c r="B38" s="141"/>
      <c r="C38" s="141"/>
      <c r="D38" s="141"/>
      <c r="E38" s="141"/>
      <c r="F38" s="141"/>
      <c r="G38" s="25" t="s">
        <v>42</v>
      </c>
      <c r="H38" s="25"/>
      <c r="I38" s="25"/>
      <c r="J38" s="25" t="s">
        <v>37</v>
      </c>
      <c r="K38" s="25"/>
      <c r="L38" s="25"/>
      <c r="M38" s="25"/>
      <c r="N38" s="25"/>
    </row>
    <row r="39" spans="1:14" x14ac:dyDescent="0.3">
      <c r="A39" s="86"/>
      <c r="B39" s="86"/>
      <c r="C39" s="86"/>
      <c r="D39" s="86"/>
      <c r="E39" s="86"/>
      <c r="F39" s="86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48</v>
      </c>
      <c r="B40" s="24"/>
      <c r="C40" s="24"/>
      <c r="D40" s="24"/>
      <c r="E40" s="17"/>
      <c r="F40" s="17"/>
      <c r="G40" s="25"/>
      <c r="H40" s="25"/>
      <c r="I40" s="25"/>
      <c r="J40" s="25"/>
      <c r="K40" s="25"/>
      <c r="L40" s="25"/>
      <c r="M40" s="25"/>
      <c r="N40" s="25"/>
    </row>
    <row r="41" spans="1:14" x14ac:dyDescent="0.3">
      <c r="A41" s="24" t="s">
        <v>38</v>
      </c>
      <c r="B41" s="24"/>
      <c r="C41" s="24"/>
      <c r="D41" s="24"/>
      <c r="E41" s="17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41</v>
      </c>
      <c r="B42" s="24"/>
      <c r="C42" s="24"/>
      <c r="D42" s="24"/>
      <c r="E42" s="17"/>
      <c r="F42" s="22"/>
      <c r="G42" s="22"/>
      <c r="H42" s="23"/>
      <c r="I42" s="23"/>
      <c r="J42" s="22" t="s">
        <v>44</v>
      </c>
      <c r="K42" s="22"/>
      <c r="L42" s="25"/>
      <c r="M42" s="25"/>
      <c r="N42" s="25"/>
    </row>
    <row r="43" spans="1:14" x14ac:dyDescent="0.3">
      <c r="A43" s="25"/>
      <c r="B43" s="25"/>
      <c r="C43" s="25"/>
      <c r="D43" s="25"/>
      <c r="E43" s="25"/>
      <c r="F43" s="25"/>
      <c r="G43" s="25" t="s">
        <v>42</v>
      </c>
      <c r="H43" s="25"/>
      <c r="I43" s="25"/>
      <c r="J43" s="142" t="s">
        <v>37</v>
      </c>
      <c r="K43" s="142"/>
      <c r="L43" s="25"/>
      <c r="M43" s="25"/>
      <c r="N43" s="25"/>
    </row>
    <row r="44" spans="1: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41">
    <mergeCell ref="A37:D37"/>
    <mergeCell ref="A38:F38"/>
    <mergeCell ref="J43:K43"/>
    <mergeCell ref="H25:H26"/>
    <mergeCell ref="I25:I26"/>
    <mergeCell ref="A32:G32"/>
    <mergeCell ref="A33:N33"/>
    <mergeCell ref="A35:G35"/>
    <mergeCell ref="A36:F36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0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C13" zoomScale="90" zoomScaleNormal="90" workbookViewId="0">
      <selection activeCell="I30" sqref="I30:L30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9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93"/>
      <c r="M5" s="93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91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94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9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94">
        <v>1</v>
      </c>
      <c r="B24" s="95">
        <v>44127</v>
      </c>
      <c r="C24" s="94"/>
      <c r="D24" s="94" t="s">
        <v>69</v>
      </c>
      <c r="E24" s="94" t="s">
        <v>70</v>
      </c>
      <c r="F24" s="94" t="s">
        <v>47</v>
      </c>
      <c r="G24" s="94" t="s">
        <v>49</v>
      </c>
      <c r="H24" s="96">
        <v>5000000</v>
      </c>
      <c r="I24" s="95">
        <v>44856</v>
      </c>
      <c r="J24" s="94" t="s">
        <v>51</v>
      </c>
      <c r="K24" s="95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44128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94" t="s">
        <v>57</v>
      </c>
      <c r="K25" s="95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94" t="s">
        <v>58</v>
      </c>
      <c r="K26" s="95">
        <v>44560</v>
      </c>
      <c r="L26" s="28">
        <v>3000000</v>
      </c>
      <c r="M26" s="29"/>
      <c r="N26" s="30"/>
    </row>
    <row r="27" spans="1:14" ht="39" customHeight="1" x14ac:dyDescent="0.3">
      <c r="A27" s="94">
        <v>3</v>
      </c>
      <c r="B27" s="95">
        <v>44127</v>
      </c>
      <c r="C27" s="94"/>
      <c r="D27" s="94" t="s">
        <v>69</v>
      </c>
      <c r="E27" s="94" t="s">
        <v>70</v>
      </c>
      <c r="F27" s="94" t="s">
        <v>47</v>
      </c>
      <c r="G27" s="94" t="s">
        <v>62</v>
      </c>
      <c r="H27" s="96">
        <v>10000000</v>
      </c>
      <c r="I27" s="95">
        <v>44856</v>
      </c>
      <c r="J27" s="94" t="s">
        <v>65</v>
      </c>
      <c r="K27" s="95">
        <v>44651</v>
      </c>
      <c r="L27" s="28">
        <v>5000000</v>
      </c>
      <c r="M27" s="29"/>
      <c r="N27" s="30"/>
    </row>
    <row r="28" spans="1:14" ht="36.75" customHeight="1" x14ac:dyDescent="0.3">
      <c r="A28" s="94">
        <v>4</v>
      </c>
      <c r="B28" s="95">
        <v>44127</v>
      </c>
      <c r="C28" s="94"/>
      <c r="D28" s="94" t="s">
        <v>69</v>
      </c>
      <c r="E28" s="94" t="s">
        <v>70</v>
      </c>
      <c r="F28" s="94" t="s">
        <v>47</v>
      </c>
      <c r="G28" s="94" t="s">
        <v>64</v>
      </c>
      <c r="H28" s="96">
        <v>5000000</v>
      </c>
      <c r="I28" s="95">
        <v>44856</v>
      </c>
      <c r="J28" s="94" t="s">
        <v>77</v>
      </c>
      <c r="K28" s="95">
        <v>44748</v>
      </c>
      <c r="L28" s="28">
        <v>7000000</v>
      </c>
      <c r="M28" s="29"/>
      <c r="N28" s="30"/>
    </row>
    <row r="29" spans="1:14" ht="36.75" customHeight="1" x14ac:dyDescent="0.3">
      <c r="A29" s="94">
        <v>5</v>
      </c>
      <c r="B29" s="95">
        <v>44128</v>
      </c>
      <c r="C29" s="94"/>
      <c r="D29" s="94" t="s">
        <v>69</v>
      </c>
      <c r="E29" s="94" t="s">
        <v>70</v>
      </c>
      <c r="F29" s="94" t="s">
        <v>47</v>
      </c>
      <c r="G29" s="94" t="s">
        <v>72</v>
      </c>
      <c r="H29" s="96">
        <v>3000000</v>
      </c>
      <c r="I29" s="98">
        <v>44856</v>
      </c>
      <c r="J29" s="97" t="s">
        <v>78</v>
      </c>
      <c r="K29" s="98">
        <v>44768</v>
      </c>
      <c r="L29" s="28">
        <v>3000000</v>
      </c>
      <c r="M29" s="29"/>
      <c r="N29" s="30"/>
    </row>
    <row r="30" spans="1:14" ht="38.25" customHeight="1" x14ac:dyDescent="0.3">
      <c r="A30" s="94">
        <v>6</v>
      </c>
      <c r="B30" s="95">
        <v>44128</v>
      </c>
      <c r="C30" s="94"/>
      <c r="D30" s="94" t="s">
        <v>69</v>
      </c>
      <c r="E30" s="94" t="s">
        <v>70</v>
      </c>
      <c r="F30" s="94" t="s">
        <v>47</v>
      </c>
      <c r="G30" s="94" t="s">
        <v>73</v>
      </c>
      <c r="H30" s="96">
        <v>5000000</v>
      </c>
      <c r="I30" s="103"/>
      <c r="J30" s="99"/>
      <c r="K30" s="103"/>
      <c r="L30" s="28"/>
      <c r="M30" s="29"/>
      <c r="N30" s="30"/>
    </row>
    <row r="31" spans="1:14" ht="38.25" customHeight="1" x14ac:dyDescent="0.3">
      <c r="A31" s="94">
        <v>7</v>
      </c>
      <c r="B31" s="95">
        <v>44128</v>
      </c>
      <c r="C31" s="94"/>
      <c r="D31" s="94" t="s">
        <v>69</v>
      </c>
      <c r="E31" s="94" t="s">
        <v>70</v>
      </c>
      <c r="F31" s="94" t="s">
        <v>47</v>
      </c>
      <c r="G31" s="94" t="s">
        <v>74</v>
      </c>
      <c r="H31" s="96">
        <v>2000000</v>
      </c>
      <c r="I31" s="95"/>
      <c r="J31" s="94"/>
      <c r="K31" s="95"/>
      <c r="L31" s="28"/>
      <c r="M31" s="29"/>
      <c r="N31" s="30"/>
    </row>
    <row r="32" spans="1:14" ht="38.25" customHeight="1" x14ac:dyDescent="0.3">
      <c r="A32" s="94">
        <v>8</v>
      </c>
      <c r="B32" s="95">
        <v>44129</v>
      </c>
      <c r="C32" s="94"/>
      <c r="D32" s="94" t="s">
        <v>69</v>
      </c>
      <c r="E32" s="94" t="s">
        <v>70</v>
      </c>
      <c r="F32" s="94" t="s">
        <v>47</v>
      </c>
      <c r="G32" s="94" t="s">
        <v>75</v>
      </c>
      <c r="H32" s="96">
        <v>2000000</v>
      </c>
      <c r="I32" s="95"/>
      <c r="J32" s="94"/>
      <c r="K32" s="95"/>
      <c r="L32" s="28"/>
      <c r="M32" s="29"/>
      <c r="N32" s="30"/>
    </row>
    <row r="33" spans="1:14" ht="38.25" customHeight="1" x14ac:dyDescent="0.3">
      <c r="A33" s="94">
        <v>9</v>
      </c>
      <c r="B33" s="95">
        <v>44130</v>
      </c>
      <c r="C33" s="94"/>
      <c r="D33" s="94" t="s">
        <v>69</v>
      </c>
      <c r="E33" s="94" t="s">
        <v>70</v>
      </c>
      <c r="F33" s="94" t="s">
        <v>47</v>
      </c>
      <c r="G33" s="94" t="s">
        <v>76</v>
      </c>
      <c r="H33" s="96">
        <v>2000000</v>
      </c>
      <c r="I33" s="95"/>
      <c r="J33" s="94"/>
      <c r="K33" s="95"/>
      <c r="L33" s="28"/>
      <c r="M33" s="29"/>
      <c r="N33" s="30"/>
    </row>
    <row r="34" spans="1:14" ht="15" thickBot="1" x14ac:dyDescent="0.35">
      <c r="A34" s="152" t="s">
        <v>33</v>
      </c>
      <c r="B34" s="153"/>
      <c r="C34" s="153"/>
      <c r="D34" s="153"/>
      <c r="E34" s="153"/>
      <c r="F34" s="153"/>
      <c r="G34" s="154"/>
      <c r="H34" s="18">
        <f>SUM(H24:H33)</f>
        <v>49000000</v>
      </c>
      <c r="I34" s="11"/>
      <c r="J34" s="12"/>
      <c r="K34" s="13"/>
      <c r="L34" s="18">
        <f>SUM(L24:L33)</f>
        <v>35000000</v>
      </c>
      <c r="M34" s="11"/>
      <c r="N34" s="74">
        <f>H34-L34</f>
        <v>14000000</v>
      </c>
    </row>
    <row r="35" spans="1:14" ht="15" thickBot="1" x14ac:dyDescent="0.35">
      <c r="A35" s="155" t="s">
        <v>36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7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58" t="s">
        <v>33</v>
      </c>
      <c r="B37" s="159"/>
      <c r="C37" s="159"/>
      <c r="D37" s="159"/>
      <c r="E37" s="159"/>
      <c r="F37" s="159"/>
      <c r="G37" s="160"/>
      <c r="H37" s="19">
        <f>H34+H22</f>
        <v>53975000</v>
      </c>
      <c r="I37" s="16"/>
      <c r="J37" s="16"/>
      <c r="K37" s="16"/>
      <c r="L37" s="19">
        <f>L34</f>
        <v>35000000</v>
      </c>
      <c r="M37" s="16"/>
      <c r="N37" s="21">
        <f>N22+N34</f>
        <v>14000000</v>
      </c>
    </row>
    <row r="38" spans="1:14" x14ac:dyDescent="0.3">
      <c r="A38" s="139" t="s">
        <v>45</v>
      </c>
      <c r="B38" s="139"/>
      <c r="C38" s="139"/>
      <c r="D38" s="139"/>
      <c r="E38" s="139"/>
      <c r="F38" s="139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40" t="s">
        <v>39</v>
      </c>
      <c r="B39" s="140"/>
      <c r="C39" s="140"/>
      <c r="D39" s="140"/>
      <c r="E39" s="92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41" t="s">
        <v>40</v>
      </c>
      <c r="B40" s="141"/>
      <c r="C40" s="141"/>
      <c r="D40" s="141"/>
      <c r="E40" s="141"/>
      <c r="F40" s="141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93"/>
      <c r="B41" s="93"/>
      <c r="C41" s="93"/>
      <c r="D41" s="93"/>
      <c r="E41" s="93"/>
      <c r="F41" s="93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42" t="s">
        <v>37</v>
      </c>
      <c r="K45" s="142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A7"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63" t="s">
        <v>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3">
      <c r="A2" s="10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64">
        <v>25000000</v>
      </c>
      <c r="J3" s="164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65">
        <v>0</v>
      </c>
      <c r="J4" s="165"/>
      <c r="K4" s="25" t="s">
        <v>0</v>
      </c>
      <c r="L4" s="25"/>
      <c r="M4" s="25"/>
      <c r="N4" s="25"/>
    </row>
    <row r="5" spans="1:14" x14ac:dyDescent="0.3">
      <c r="A5" s="166" t="s">
        <v>50</v>
      </c>
      <c r="B5" s="166"/>
      <c r="C5" s="166"/>
      <c r="D5" s="166"/>
      <c r="E5" s="166"/>
      <c r="F5" s="166"/>
      <c r="G5" s="166"/>
      <c r="H5" s="166"/>
      <c r="I5" s="167"/>
      <c r="J5" s="167"/>
      <c r="K5" s="25" t="s">
        <v>0</v>
      </c>
      <c r="L5" s="102"/>
      <c r="M5" s="102"/>
      <c r="N5" s="25"/>
    </row>
    <row r="6" spans="1:14" ht="15" thickBot="1" x14ac:dyDescent="0.3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">
      <c r="A7" s="136" t="s">
        <v>3</v>
      </c>
      <c r="B7" s="136" t="s">
        <v>4</v>
      </c>
      <c r="C7" s="136" t="s">
        <v>5</v>
      </c>
      <c r="D7" s="136" t="s">
        <v>6</v>
      </c>
      <c r="E7" s="136" t="s">
        <v>7</v>
      </c>
      <c r="F7" s="136" t="s">
        <v>8</v>
      </c>
      <c r="G7" s="169" t="s">
        <v>9</v>
      </c>
      <c r="H7" s="170"/>
      <c r="I7" s="171"/>
      <c r="J7" s="169" t="s">
        <v>10</v>
      </c>
      <c r="K7" s="170"/>
      <c r="L7" s="171"/>
      <c r="M7" s="178" t="s">
        <v>11</v>
      </c>
      <c r="N7" s="178" t="s">
        <v>12</v>
      </c>
    </row>
    <row r="8" spans="1:14" x14ac:dyDescent="0.3">
      <c r="A8" s="137"/>
      <c r="B8" s="137"/>
      <c r="C8" s="137"/>
      <c r="D8" s="137"/>
      <c r="E8" s="137"/>
      <c r="F8" s="137"/>
      <c r="G8" s="172"/>
      <c r="H8" s="173"/>
      <c r="I8" s="174"/>
      <c r="J8" s="172"/>
      <c r="K8" s="173"/>
      <c r="L8" s="174"/>
      <c r="M8" s="179"/>
      <c r="N8" s="179"/>
    </row>
    <row r="9" spans="1:14" x14ac:dyDescent="0.3">
      <c r="A9" s="137"/>
      <c r="B9" s="137"/>
      <c r="C9" s="137"/>
      <c r="D9" s="137"/>
      <c r="E9" s="137"/>
      <c r="F9" s="137"/>
      <c r="G9" s="172"/>
      <c r="H9" s="173"/>
      <c r="I9" s="174"/>
      <c r="J9" s="172"/>
      <c r="K9" s="173"/>
      <c r="L9" s="174"/>
      <c r="M9" s="179"/>
      <c r="N9" s="179"/>
    </row>
    <row r="10" spans="1:14" x14ac:dyDescent="0.3">
      <c r="A10" s="137"/>
      <c r="B10" s="137"/>
      <c r="C10" s="137"/>
      <c r="D10" s="137"/>
      <c r="E10" s="137"/>
      <c r="F10" s="137"/>
      <c r="G10" s="172"/>
      <c r="H10" s="173"/>
      <c r="I10" s="174"/>
      <c r="J10" s="172"/>
      <c r="K10" s="173"/>
      <c r="L10" s="174"/>
      <c r="M10" s="179"/>
      <c r="N10" s="179"/>
    </row>
    <row r="11" spans="1:14" x14ac:dyDescent="0.3">
      <c r="A11" s="137"/>
      <c r="B11" s="137"/>
      <c r="C11" s="137"/>
      <c r="D11" s="137"/>
      <c r="E11" s="137"/>
      <c r="F11" s="137"/>
      <c r="G11" s="172"/>
      <c r="H11" s="173"/>
      <c r="I11" s="174"/>
      <c r="J11" s="172"/>
      <c r="K11" s="173"/>
      <c r="L11" s="174"/>
      <c r="M11" s="179"/>
      <c r="N11" s="179"/>
    </row>
    <row r="12" spans="1:14" ht="15" thickBot="1" x14ac:dyDescent="0.35">
      <c r="A12" s="137"/>
      <c r="B12" s="137"/>
      <c r="C12" s="137"/>
      <c r="D12" s="137"/>
      <c r="E12" s="137"/>
      <c r="F12" s="137"/>
      <c r="G12" s="175"/>
      <c r="H12" s="176"/>
      <c r="I12" s="177"/>
      <c r="J12" s="175"/>
      <c r="K12" s="176"/>
      <c r="L12" s="177"/>
      <c r="M12" s="179"/>
      <c r="N12" s="179"/>
    </row>
    <row r="13" spans="1:14" x14ac:dyDescent="0.3">
      <c r="A13" s="137"/>
      <c r="B13" s="137"/>
      <c r="C13" s="137"/>
      <c r="D13" s="137"/>
      <c r="E13" s="137"/>
      <c r="F13" s="137"/>
      <c r="G13" s="136" t="s">
        <v>13</v>
      </c>
      <c r="H13" s="136" t="s">
        <v>14</v>
      </c>
      <c r="I13" s="136" t="s">
        <v>15</v>
      </c>
      <c r="J13" s="136" t="s">
        <v>16</v>
      </c>
      <c r="K13" s="136" t="s">
        <v>17</v>
      </c>
      <c r="L13" s="136" t="s">
        <v>14</v>
      </c>
      <c r="M13" s="179"/>
      <c r="N13" s="179"/>
    </row>
    <row r="14" spans="1:14" x14ac:dyDescent="0.3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79"/>
      <c r="N14" s="179"/>
    </row>
    <row r="15" spans="1:14" x14ac:dyDescent="0.3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79"/>
      <c r="N15" s="179"/>
    </row>
    <row r="16" spans="1:14" x14ac:dyDescent="0.3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79"/>
      <c r="N16" s="179"/>
    </row>
    <row r="17" spans="1:14" x14ac:dyDescent="0.3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79"/>
      <c r="N17" s="179"/>
    </row>
    <row r="18" spans="1:14" ht="15" thickBot="1" x14ac:dyDescent="0.3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80"/>
      <c r="N18" s="180"/>
    </row>
    <row r="19" spans="1:14" ht="15" thickBot="1" x14ac:dyDescent="0.35">
      <c r="A19" s="105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43" t="s">
        <v>32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99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0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46" t="s">
        <v>33</v>
      </c>
      <c r="B22" s="147"/>
      <c r="C22" s="147"/>
      <c r="D22" s="147"/>
      <c r="E22" s="147"/>
      <c r="F22" s="147"/>
      <c r="G22" s="148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ht="42.75" customHeight="1" x14ac:dyDescent="0.3">
      <c r="A24" s="99">
        <v>1</v>
      </c>
      <c r="B24" s="103">
        <v>44127</v>
      </c>
      <c r="C24" s="99"/>
      <c r="D24" s="99" t="s">
        <v>69</v>
      </c>
      <c r="E24" s="99" t="s">
        <v>70</v>
      </c>
      <c r="F24" s="99" t="s">
        <v>47</v>
      </c>
      <c r="G24" s="99" t="s">
        <v>49</v>
      </c>
      <c r="H24" s="104">
        <v>5000000</v>
      </c>
      <c r="I24" s="103">
        <v>44856</v>
      </c>
      <c r="J24" s="99" t="s">
        <v>51</v>
      </c>
      <c r="K24" s="103">
        <v>44231</v>
      </c>
      <c r="L24" s="28">
        <v>5000000</v>
      </c>
      <c r="M24" s="29"/>
      <c r="N24" s="30"/>
    </row>
    <row r="25" spans="1:14" ht="23.25" customHeight="1" x14ac:dyDescent="0.3">
      <c r="A25" s="135">
        <v>2</v>
      </c>
      <c r="B25" s="161">
        <v>44127</v>
      </c>
      <c r="C25" s="135"/>
      <c r="D25" s="135" t="s">
        <v>69</v>
      </c>
      <c r="E25" s="135" t="s">
        <v>70</v>
      </c>
      <c r="F25" s="135" t="s">
        <v>47</v>
      </c>
      <c r="G25" s="135" t="s">
        <v>56</v>
      </c>
      <c r="H25" s="162">
        <v>15000000</v>
      </c>
      <c r="I25" s="133">
        <v>44856</v>
      </c>
      <c r="J25" s="99" t="s">
        <v>57</v>
      </c>
      <c r="K25" s="103">
        <v>44559</v>
      </c>
      <c r="L25" s="28">
        <v>12000000</v>
      </c>
      <c r="M25" s="29"/>
      <c r="N25" s="30"/>
    </row>
    <row r="26" spans="1:14" ht="23.25" customHeight="1" x14ac:dyDescent="0.3">
      <c r="A26" s="135"/>
      <c r="B26" s="161"/>
      <c r="C26" s="135"/>
      <c r="D26" s="135"/>
      <c r="E26" s="135"/>
      <c r="F26" s="135"/>
      <c r="G26" s="135"/>
      <c r="H26" s="162"/>
      <c r="I26" s="134"/>
      <c r="J26" s="99" t="s">
        <v>58</v>
      </c>
      <c r="K26" s="103">
        <v>44560</v>
      </c>
      <c r="L26" s="28">
        <v>3000000</v>
      </c>
      <c r="M26" s="29"/>
      <c r="N26" s="30"/>
    </row>
    <row r="27" spans="1:14" ht="39" customHeight="1" x14ac:dyDescent="0.3">
      <c r="A27" s="99">
        <v>3</v>
      </c>
      <c r="B27" s="103">
        <v>44127</v>
      </c>
      <c r="C27" s="99"/>
      <c r="D27" s="99" t="s">
        <v>69</v>
      </c>
      <c r="E27" s="99" t="s">
        <v>70</v>
      </c>
      <c r="F27" s="99" t="s">
        <v>47</v>
      </c>
      <c r="G27" s="99" t="s">
        <v>62</v>
      </c>
      <c r="H27" s="104">
        <v>10000000</v>
      </c>
      <c r="I27" s="103">
        <v>44856</v>
      </c>
      <c r="J27" s="99" t="s">
        <v>65</v>
      </c>
      <c r="K27" s="103">
        <v>44651</v>
      </c>
      <c r="L27" s="28">
        <v>5000000</v>
      </c>
      <c r="M27" s="29"/>
      <c r="N27" s="30"/>
    </row>
    <row r="28" spans="1:14" ht="36.75" customHeight="1" x14ac:dyDescent="0.3">
      <c r="A28" s="99">
        <v>4</v>
      </c>
      <c r="B28" s="103">
        <v>44127</v>
      </c>
      <c r="C28" s="99"/>
      <c r="D28" s="99" t="s">
        <v>69</v>
      </c>
      <c r="E28" s="99" t="s">
        <v>70</v>
      </c>
      <c r="F28" s="99" t="s">
        <v>47</v>
      </c>
      <c r="G28" s="99" t="s">
        <v>64</v>
      </c>
      <c r="H28" s="104">
        <v>5000000</v>
      </c>
      <c r="I28" s="103">
        <v>44856</v>
      </c>
      <c r="J28" s="99" t="s">
        <v>77</v>
      </c>
      <c r="K28" s="103">
        <v>44748</v>
      </c>
      <c r="L28" s="28">
        <v>7000000</v>
      </c>
      <c r="M28" s="29"/>
      <c r="N28" s="30"/>
    </row>
    <row r="29" spans="1:14" ht="36.75" customHeight="1" x14ac:dyDescent="0.3">
      <c r="A29" s="99">
        <v>5</v>
      </c>
      <c r="B29" s="108">
        <v>44127</v>
      </c>
      <c r="C29" s="99"/>
      <c r="D29" s="99" t="s">
        <v>69</v>
      </c>
      <c r="E29" s="99" t="s">
        <v>70</v>
      </c>
      <c r="F29" s="99" t="s">
        <v>47</v>
      </c>
      <c r="G29" s="99" t="s">
        <v>72</v>
      </c>
      <c r="H29" s="104">
        <v>3000000</v>
      </c>
      <c r="I29" s="103">
        <v>44856</v>
      </c>
      <c r="J29" s="99" t="s">
        <v>78</v>
      </c>
      <c r="K29" s="103">
        <v>44768</v>
      </c>
      <c r="L29" s="28">
        <v>3000000</v>
      </c>
      <c r="M29" s="29"/>
      <c r="N29" s="30"/>
    </row>
    <row r="30" spans="1:14" ht="38.25" customHeight="1" x14ac:dyDescent="0.3">
      <c r="A30" s="99">
        <v>6</v>
      </c>
      <c r="B30" s="108">
        <v>44127</v>
      </c>
      <c r="C30" s="99"/>
      <c r="D30" s="99" t="s">
        <v>69</v>
      </c>
      <c r="E30" s="99" t="s">
        <v>70</v>
      </c>
      <c r="F30" s="99" t="s">
        <v>47</v>
      </c>
      <c r="G30" s="99" t="s">
        <v>73</v>
      </c>
      <c r="H30" s="104">
        <v>5000000</v>
      </c>
      <c r="I30" s="103">
        <v>44856</v>
      </c>
      <c r="J30" s="99" t="s">
        <v>80</v>
      </c>
      <c r="K30" s="103">
        <v>44788</v>
      </c>
      <c r="L30" s="28">
        <v>4000000</v>
      </c>
      <c r="M30" s="29"/>
      <c r="N30" s="30"/>
    </row>
    <row r="31" spans="1:14" ht="38.25" customHeight="1" x14ac:dyDescent="0.3">
      <c r="A31" s="99">
        <v>7</v>
      </c>
      <c r="B31" s="108">
        <v>44127</v>
      </c>
      <c r="C31" s="99"/>
      <c r="D31" s="99" t="s">
        <v>69</v>
      </c>
      <c r="E31" s="99" t="s">
        <v>70</v>
      </c>
      <c r="F31" s="99" t="s">
        <v>47</v>
      </c>
      <c r="G31" s="99" t="s">
        <v>74</v>
      </c>
      <c r="H31" s="104">
        <v>2000000</v>
      </c>
      <c r="I31" s="107">
        <v>44856</v>
      </c>
      <c r="J31" s="106" t="s">
        <v>82</v>
      </c>
      <c r="K31" s="107">
        <v>44803</v>
      </c>
      <c r="L31" s="28">
        <v>2000000</v>
      </c>
      <c r="M31" s="29"/>
      <c r="N31" s="30"/>
    </row>
    <row r="32" spans="1:14" ht="38.25" customHeight="1" x14ac:dyDescent="0.3">
      <c r="A32" s="99">
        <v>8</v>
      </c>
      <c r="B32" s="108">
        <v>44127</v>
      </c>
      <c r="C32" s="99"/>
      <c r="D32" s="99" t="s">
        <v>69</v>
      </c>
      <c r="E32" s="99" t="s">
        <v>70</v>
      </c>
      <c r="F32" s="99" t="s">
        <v>47</v>
      </c>
      <c r="G32" s="99" t="s">
        <v>75</v>
      </c>
      <c r="H32" s="104">
        <v>2000000</v>
      </c>
      <c r="I32" s="103"/>
      <c r="J32" s="99"/>
      <c r="K32" s="103"/>
      <c r="L32" s="28"/>
      <c r="M32" s="29"/>
      <c r="N32" s="30"/>
    </row>
    <row r="33" spans="1:14" ht="38.25" customHeight="1" x14ac:dyDescent="0.3">
      <c r="A33" s="99">
        <v>9</v>
      </c>
      <c r="B33" s="108">
        <v>44127</v>
      </c>
      <c r="C33" s="99"/>
      <c r="D33" s="99" t="s">
        <v>69</v>
      </c>
      <c r="E33" s="99" t="s">
        <v>70</v>
      </c>
      <c r="F33" s="99" t="s">
        <v>47</v>
      </c>
      <c r="G33" s="99" t="s">
        <v>83</v>
      </c>
      <c r="H33" s="104">
        <v>2000000</v>
      </c>
      <c r="I33" s="103"/>
      <c r="J33" s="99"/>
      <c r="K33" s="103"/>
      <c r="L33" s="28"/>
      <c r="M33" s="29"/>
      <c r="N33" s="30"/>
    </row>
    <row r="34" spans="1:14" ht="15" thickBot="1" x14ac:dyDescent="0.35">
      <c r="A34" s="152" t="s">
        <v>33</v>
      </c>
      <c r="B34" s="153"/>
      <c r="C34" s="153"/>
      <c r="D34" s="153"/>
      <c r="E34" s="153"/>
      <c r="F34" s="153"/>
      <c r="G34" s="154"/>
      <c r="H34" s="18">
        <f>SUM(H24:H33)</f>
        <v>49000000</v>
      </c>
      <c r="I34" s="11"/>
      <c r="J34" s="12"/>
      <c r="K34" s="13"/>
      <c r="L34" s="18">
        <f>SUM(L24:L33)</f>
        <v>41000000</v>
      </c>
      <c r="M34" s="11"/>
      <c r="N34" s="74">
        <f>H34-L34</f>
        <v>8000000</v>
      </c>
    </row>
    <row r="35" spans="1:14" ht="15" thickBot="1" x14ac:dyDescent="0.35">
      <c r="A35" s="155" t="s">
        <v>36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7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58" t="s">
        <v>33</v>
      </c>
      <c r="B37" s="159"/>
      <c r="C37" s="159"/>
      <c r="D37" s="159"/>
      <c r="E37" s="159"/>
      <c r="F37" s="159"/>
      <c r="G37" s="160"/>
      <c r="H37" s="19">
        <f>H34+H22</f>
        <v>53975000</v>
      </c>
      <c r="I37" s="16"/>
      <c r="J37" s="16"/>
      <c r="K37" s="16"/>
      <c r="L37" s="19">
        <f>L34</f>
        <v>41000000</v>
      </c>
      <c r="M37" s="16"/>
      <c r="N37" s="21">
        <f>N22+N34</f>
        <v>8000000</v>
      </c>
    </row>
    <row r="38" spans="1:14" x14ac:dyDescent="0.3">
      <c r="A38" s="139" t="s">
        <v>45</v>
      </c>
      <c r="B38" s="139"/>
      <c r="C38" s="139"/>
      <c r="D38" s="139"/>
      <c r="E38" s="139"/>
      <c r="F38" s="139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40" t="s">
        <v>39</v>
      </c>
      <c r="B39" s="140"/>
      <c r="C39" s="140"/>
      <c r="D39" s="140"/>
      <c r="E39" s="101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41" t="s">
        <v>40</v>
      </c>
      <c r="B40" s="141"/>
      <c r="C40" s="141"/>
      <c r="D40" s="141"/>
      <c r="E40" s="141"/>
      <c r="F40" s="141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102"/>
      <c r="B41" s="102"/>
      <c r="C41" s="102"/>
      <c r="D41" s="102"/>
      <c r="E41" s="102"/>
      <c r="F41" s="102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42" t="s">
        <v>37</v>
      </c>
      <c r="K45" s="142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01.01.22</vt:lpstr>
      <vt:lpstr>01.02.22</vt:lpstr>
      <vt:lpstr>01.03.22</vt:lpstr>
      <vt:lpstr>01.04.22</vt:lpstr>
      <vt:lpstr>01.05.22</vt:lpstr>
      <vt:lpstr>01.06.22</vt:lpstr>
      <vt:lpstr>01.07.22</vt:lpstr>
      <vt:lpstr>01.08.22</vt:lpstr>
      <vt:lpstr>01.09.22</vt:lpstr>
      <vt:lpstr>01.10.22</vt:lpstr>
      <vt:lpstr>01.11.22</vt:lpstr>
      <vt:lpstr>01.12.22</vt:lpstr>
      <vt:lpstr>'01.06.22'!Область_печати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2022-12-02T02:21:29Z</dcterms:modified>
</cp:coreProperties>
</file>