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7"/>
  </bookViews>
  <sheets>
    <sheet name="01.02.2024" sheetId="108" r:id="rId1"/>
    <sheet name="01.03.2024" sheetId="109" r:id="rId2"/>
    <sheet name="01.04.2024" sheetId="110" r:id="rId3"/>
    <sheet name="01.05.2024" sheetId="111" r:id="rId4"/>
    <sheet name="01.06.2024" sheetId="112" r:id="rId5"/>
    <sheet name="01.07.2024" sheetId="113" r:id="rId6"/>
    <sheet name="01.08.2024" sheetId="114" r:id="rId7"/>
    <sheet name="01.09.2024" sheetId="115" r:id="rId8"/>
  </sheets>
  <calcPr calcId="162913" refMode="R1C1"/>
</workbook>
</file>

<file path=xl/calcChain.xml><?xml version="1.0" encoding="utf-8"?>
<calcChain xmlns="http://schemas.openxmlformats.org/spreadsheetml/2006/main">
  <c r="H37" i="115" l="1"/>
  <c r="L37" i="115" l="1"/>
  <c r="N37" i="115" l="1"/>
  <c r="L22" i="115"/>
  <c r="L40" i="115" s="1"/>
  <c r="H22" i="115"/>
  <c r="N22" i="115" s="1"/>
  <c r="N40" i="115" s="1"/>
  <c r="H40" i="115" l="1"/>
  <c r="L36" i="114"/>
  <c r="H36" i="114" l="1"/>
  <c r="N36" i="114" s="1"/>
  <c r="L22" i="114"/>
  <c r="L39" i="114" s="1"/>
  <c r="H22" i="114"/>
  <c r="N22" i="114" l="1"/>
  <c r="N39" i="114" s="1"/>
  <c r="H39" i="114"/>
  <c r="L35" i="113"/>
  <c r="H35" i="113" l="1"/>
  <c r="N35" i="113" l="1"/>
  <c r="L22" i="113"/>
  <c r="L38" i="113" s="1"/>
  <c r="H22" i="113"/>
  <c r="N22" i="113" s="1"/>
  <c r="N38" i="113" s="1"/>
  <c r="H38" i="113" l="1"/>
  <c r="H33" i="112"/>
  <c r="L33" i="112"/>
  <c r="N33" i="112" l="1"/>
  <c r="L22" i="112"/>
  <c r="L36" i="112" s="1"/>
  <c r="H22" i="112"/>
  <c r="N22" i="112" s="1"/>
  <c r="N36" i="112" s="1"/>
  <c r="H36" i="112" l="1"/>
  <c r="L31" i="111"/>
  <c r="H31" i="111"/>
  <c r="L22" i="111"/>
  <c r="L34" i="111" s="1"/>
  <c r="H22" i="111"/>
  <c r="N22" i="111" s="1"/>
  <c r="H34" i="111" l="1"/>
  <c r="N31" i="111"/>
  <c r="N34" i="111" s="1"/>
  <c r="L30" i="110"/>
  <c r="H30" i="110"/>
  <c r="N30" i="110"/>
  <c r="L22" i="110"/>
  <c r="L33" i="110" s="1"/>
  <c r="H22" i="110"/>
  <c r="N22" i="110" s="1"/>
  <c r="N33" i="110" s="1"/>
  <c r="H33" i="110" l="1"/>
  <c r="H29" i="109"/>
  <c r="L29" i="109" l="1"/>
  <c r="H32" i="109" l="1"/>
  <c r="N29" i="109" l="1"/>
  <c r="L32" i="109"/>
  <c r="L22" i="109"/>
  <c r="H22" i="109"/>
  <c r="N22" i="109" s="1"/>
  <c r="N32" i="109" l="1"/>
  <c r="N30" i="108"/>
  <c r="N27" i="108"/>
  <c r="L27" i="108"/>
  <c r="L22" i="108"/>
  <c r="H22" i="108"/>
  <c r="N22" i="108" s="1"/>
  <c r="L30" i="108" l="1"/>
  <c r="H30" i="108"/>
</calcChain>
</file>

<file path=xl/sharedStrings.xml><?xml version="1.0" encoding="utf-8"?>
<sst xmlns="http://schemas.openxmlformats.org/spreadsheetml/2006/main" count="727" uniqueCount="98">
  <si>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</si>
  <si>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</si>
  <si>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</si>
  <si>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</si>
  <si>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</si>
  <si>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</si>
  <si>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</si>
  <si>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</si>
  <si>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</si>
  <si>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</si>
  <si>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</si>
  <si>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</si>
  <si>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</si>
  <si>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</si>
  <si>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</si>
  <si>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</si>
  <si>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</si>
  <si>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</si>
  <si>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</si>
  <si>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</si>
  <si>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</si>
  <si>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</si>
  <si>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</si>
  <si>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</si>
  <si>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</si>
  <si>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</si>
  <si>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</si>
  <si>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</si>
  <si>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</si>
  <si>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</si>
  <si>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</si>
  <si>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</si>
  <si>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</si>
  <si>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</si>
  <si>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</si>
  <si>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</si>
  <si>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</si>
  <si>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</si>
  <si>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</si>
  <si>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</si>
  <si>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</si>
  <si>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</si>
  <si>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</si>
  <si>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</si>
  <si>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</si>
  <si>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</si>
  <si>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</si>
  <si>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</si>
  <si>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</si>
  <si>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</si>
  <si>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</si>
  <si>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</si>
  <si>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</si>
  <si>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МУНИЦИПАЛЬНАЯ ДОЛГОВАЯ КНИГА ГОРОДА БОРОДИНО на 01.02.2024 г.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</si>
  <si>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</si>
  <si>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</si>
  <si>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</si>
  <si>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</si>
  <si>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</si>
  <si>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МУНИЦИПАЛЬНАЯ ДОЛГОВАЯ КНИГА ГОРОДА БОРОДИНО на 01.03.2024 г.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</si>
  <si>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</si>
  <si>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</si>
  <si>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</si>
  <si>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</si>
  <si>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</si>
  <si>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</si>
  <si>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</si>
  <si>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МУНИЦИПАЛЬНАЯ ДОЛГОВАЯ КНИГА ГОРОДА БОРОДИНО на 01.04.2024 г.</t>
  </si>
  <si>
    <t>п/п 2341 от 25.03.24</t>
  </si>
  <si>
    <t>п/п 191661</t>
  </si>
  <si>
    <t>МУНИЦИПАЛЬНАЯ ДОЛГОВАЯ КНИГА ГОРОДА БОРОДИНО на 01.05.2024 г.</t>
  </si>
  <si>
    <t>4-24-002</t>
  </si>
  <si>
    <t>4-24-003</t>
  </si>
  <si>
    <t>4-24-004</t>
  </si>
  <si>
    <t>п/п 715237 от 19.04.24</t>
  </si>
  <si>
    <t>п/п 2610 от 23.04.24</t>
  </si>
  <si>
    <t>п/п 2571</t>
  </si>
  <si>
    <t>МУНИЦИПАЛЬНАЯ ДОЛГОВАЯ КНИГА ГОРОДА БОРОДИНО на 01.06.2024 г.</t>
  </si>
  <si>
    <t>п/п 777318</t>
  </si>
  <si>
    <t xml:space="preserve">И.о. руководителя финансового управления - </t>
  </si>
  <si>
    <t xml:space="preserve">начальника отдела учета, отчетности и </t>
  </si>
  <si>
    <t>О.И.Слышкина</t>
  </si>
  <si>
    <t>п/п 169992</t>
  </si>
  <si>
    <t>МУНИЦИПАЛЬНАЯ ДОЛГОВАЯ КНИГА ГОРОДА БОРОДИНО на 01.07.2024 г.</t>
  </si>
  <si>
    <t>4-24-005</t>
  </si>
  <si>
    <t>п/п  2984 от 18.06.24</t>
  </si>
  <si>
    <t>п/п 789046</t>
  </si>
  <si>
    <t>п/п 765323</t>
  </si>
  <si>
    <t>МУНИЦИПАЛЬНАЯ ДОЛГОВАЯ КНИГА ГОРОДА БОРОДИНО на 01.08.2024 г.</t>
  </si>
  <si>
    <t>4-24-006</t>
  </si>
  <si>
    <t>п/п  3100 от 04.07.24</t>
  </si>
  <si>
    <t>МУНИЦИПАЛЬНАЯ ДОЛГОВАЯ КНИГА ГОРОДА БОРОДИНО на 01.09.2024 г.</t>
  </si>
  <si>
    <t>4-24-007</t>
  </si>
  <si>
    <t>4-24-008</t>
  </si>
  <si>
    <t>п/п  3371 от 16.08.24</t>
  </si>
  <si>
    <t>п/п  3379 от 19.08.24</t>
  </si>
  <si>
    <t>п/п 297802</t>
  </si>
  <si>
    <t>п/п 735727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</si>
</sst>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0" zoomScaleNormal="100" zoomScaleSheetLayoutView="90" workbookViewId="0">
      <selection activeCell="B25" sqref="B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93">
        <v>35900000</v>
      </c>
      <c r="J3" s="93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4">
        <v>0</v>
      </c>
      <c r="J4" s="94"/>
      <c r="K4" s="22" t="s">
        <v>0</v>
      </c>
      <c r="L4" s="22"/>
      <c r="M4" s="22"/>
      <c r="N4" s="22"/>
    </row>
    <row r="5" spans="1:14" x14ac:dyDescent="0.3">
      <c r="A5" s="95" t="s">
        <v>46</v>
      </c>
      <c r="B5" s="95"/>
      <c r="C5" s="95"/>
      <c r="D5" s="95"/>
      <c r="E5" s="95"/>
      <c r="F5" s="95"/>
      <c r="G5" s="95"/>
      <c r="H5" s="95"/>
      <c r="I5" s="96"/>
      <c r="J5" s="96"/>
      <c r="K5" s="22" t="s">
        <v>0</v>
      </c>
      <c r="L5" s="35"/>
      <c r="M5" s="35"/>
      <c r="N5" s="22"/>
    </row>
    <row r="6" spans="1:14" ht="15" thickBot="1" x14ac:dyDescent="0.3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89" t="s">
        <v>3</v>
      </c>
      <c r="B7" s="89" t="s">
        <v>4</v>
      </c>
      <c r="C7" s="89" t="s">
        <v>5</v>
      </c>
      <c r="D7" s="89" t="s">
        <v>6</v>
      </c>
      <c r="E7" s="89" t="s">
        <v>7</v>
      </c>
      <c r="F7" s="89" t="s">
        <v>8</v>
      </c>
      <c r="G7" s="98" t="s">
        <v>9</v>
      </c>
      <c r="H7" s="99"/>
      <c r="I7" s="100"/>
      <c r="J7" s="98" t="s">
        <v>10</v>
      </c>
      <c r="K7" s="99"/>
      <c r="L7" s="100"/>
      <c r="M7" s="107" t="s">
        <v>11</v>
      </c>
      <c r="N7" s="107" t="s">
        <v>12</v>
      </c>
    </row>
    <row r="8" spans="1:14" x14ac:dyDescent="0.3">
      <c r="A8" s="90"/>
      <c r="B8" s="90"/>
      <c r="C8" s="90"/>
      <c r="D8" s="90"/>
      <c r="E8" s="90"/>
      <c r="F8" s="90"/>
      <c r="G8" s="101"/>
      <c r="H8" s="102"/>
      <c r="I8" s="103"/>
      <c r="J8" s="101"/>
      <c r="K8" s="102"/>
      <c r="L8" s="103"/>
      <c r="M8" s="108"/>
      <c r="N8" s="108"/>
    </row>
    <row r="9" spans="1:14" x14ac:dyDescent="0.3">
      <c r="A9" s="90"/>
      <c r="B9" s="90"/>
      <c r="C9" s="90"/>
      <c r="D9" s="90"/>
      <c r="E9" s="90"/>
      <c r="F9" s="90"/>
      <c r="G9" s="101"/>
      <c r="H9" s="102"/>
      <c r="I9" s="103"/>
      <c r="J9" s="101"/>
      <c r="K9" s="102"/>
      <c r="L9" s="103"/>
      <c r="M9" s="108"/>
      <c r="N9" s="108"/>
    </row>
    <row r="10" spans="1:14" x14ac:dyDescent="0.3">
      <c r="A10" s="90"/>
      <c r="B10" s="90"/>
      <c r="C10" s="90"/>
      <c r="D10" s="90"/>
      <c r="E10" s="90"/>
      <c r="F10" s="90"/>
      <c r="G10" s="101"/>
      <c r="H10" s="102"/>
      <c r="I10" s="103"/>
      <c r="J10" s="101"/>
      <c r="K10" s="102"/>
      <c r="L10" s="103"/>
      <c r="M10" s="108"/>
      <c r="N10" s="108"/>
    </row>
    <row r="11" spans="1:14" x14ac:dyDescent="0.3">
      <c r="A11" s="90"/>
      <c r="B11" s="90"/>
      <c r="C11" s="90"/>
      <c r="D11" s="90"/>
      <c r="E11" s="90"/>
      <c r="F11" s="90"/>
      <c r="G11" s="101"/>
      <c r="H11" s="102"/>
      <c r="I11" s="103"/>
      <c r="J11" s="101"/>
      <c r="K11" s="102"/>
      <c r="L11" s="103"/>
      <c r="M11" s="108"/>
      <c r="N11" s="108"/>
    </row>
    <row r="12" spans="1:14" ht="15" thickBot="1" x14ac:dyDescent="0.35">
      <c r="A12" s="90"/>
      <c r="B12" s="90"/>
      <c r="C12" s="90"/>
      <c r="D12" s="90"/>
      <c r="E12" s="90"/>
      <c r="F12" s="90"/>
      <c r="G12" s="104"/>
      <c r="H12" s="105"/>
      <c r="I12" s="106"/>
      <c r="J12" s="104"/>
      <c r="K12" s="105"/>
      <c r="L12" s="106"/>
      <c r="M12" s="108"/>
      <c r="N12" s="108"/>
    </row>
    <row r="13" spans="1:14" x14ac:dyDescent="0.3">
      <c r="A13" s="90"/>
      <c r="B13" s="90"/>
      <c r="C13" s="90"/>
      <c r="D13" s="90"/>
      <c r="E13" s="90"/>
      <c r="F13" s="90"/>
      <c r="G13" s="89" t="s">
        <v>13</v>
      </c>
      <c r="H13" s="89" t="s">
        <v>14</v>
      </c>
      <c r="I13" s="89" t="s">
        <v>15</v>
      </c>
      <c r="J13" s="89" t="s">
        <v>16</v>
      </c>
      <c r="K13" s="89" t="s">
        <v>17</v>
      </c>
      <c r="L13" s="89" t="s">
        <v>14</v>
      </c>
      <c r="M13" s="108"/>
      <c r="N13" s="108"/>
    </row>
    <row r="14" spans="1:14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8"/>
      <c r="N14" s="108"/>
    </row>
    <row r="15" spans="1:14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08"/>
      <c r="N15" s="108"/>
    </row>
    <row r="16" spans="1:14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08"/>
      <c r="N16" s="108"/>
    </row>
    <row r="17" spans="1:14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8"/>
      <c r="N17" s="108"/>
    </row>
    <row r="18" spans="1:14" ht="15" thickBot="1" x14ac:dyDescent="0.3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15" thickBot="1" x14ac:dyDescent="0.35">
      <c r="A27" s="68" t="s">
        <v>33</v>
      </c>
      <c r="B27" s="69"/>
      <c r="C27" s="69"/>
      <c r="D27" s="69"/>
      <c r="E27" s="69"/>
      <c r="F27" s="69"/>
      <c r="G27" s="70"/>
      <c r="H27" s="16">
        <v>20700000</v>
      </c>
      <c r="I27" s="9"/>
      <c r="J27" s="10"/>
      <c r="K27" s="11"/>
      <c r="L27" s="16">
        <f>SUM(L24:L26)</f>
        <v>5700000</v>
      </c>
      <c r="M27" s="9"/>
      <c r="N27" s="30">
        <f>H27-L27</f>
        <v>15000000</v>
      </c>
    </row>
    <row r="28" spans="1:14" ht="15" thickBot="1" x14ac:dyDescent="0.35">
      <c r="A28" s="71" t="s">
        <v>35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4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" thickBot="1" x14ac:dyDescent="0.35">
      <c r="A30" s="74" t="s">
        <v>33</v>
      </c>
      <c r="B30" s="75"/>
      <c r="C30" s="75"/>
      <c r="D30" s="75"/>
      <c r="E30" s="75"/>
      <c r="F30" s="75"/>
      <c r="G30" s="76"/>
      <c r="H30" s="17">
        <f>H27+H22</f>
        <v>22794000</v>
      </c>
      <c r="I30" s="14"/>
      <c r="J30" s="14"/>
      <c r="K30" s="14"/>
      <c r="L30" s="17">
        <f>L22+L27</f>
        <v>7794000</v>
      </c>
      <c r="M30" s="14"/>
      <c r="N30" s="18">
        <f>N22+N27</f>
        <v>15000000</v>
      </c>
    </row>
    <row r="31" spans="1:14" x14ac:dyDescent="0.3">
      <c r="A31" s="77" t="s">
        <v>43</v>
      </c>
      <c r="B31" s="77"/>
      <c r="C31" s="77"/>
      <c r="D31" s="77"/>
      <c r="E31" s="77"/>
      <c r="F31" s="77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78" t="s">
        <v>38</v>
      </c>
      <c r="B32" s="78"/>
      <c r="C32" s="78"/>
      <c r="D32" s="78"/>
      <c r="E32" s="36"/>
      <c r="F32" s="23"/>
      <c r="G32" s="24"/>
      <c r="H32" s="20"/>
      <c r="I32" s="20"/>
      <c r="J32" s="19" t="s">
        <v>44</v>
      </c>
      <c r="K32" s="19"/>
      <c r="L32" s="22"/>
      <c r="M32" s="22"/>
      <c r="N32" s="22"/>
    </row>
    <row r="33" spans="1:14" x14ac:dyDescent="0.3">
      <c r="A33" s="79" t="s">
        <v>39</v>
      </c>
      <c r="B33" s="79"/>
      <c r="C33" s="79"/>
      <c r="D33" s="79"/>
      <c r="E33" s="79"/>
      <c r="F33" s="79"/>
      <c r="G33" s="22" t="s">
        <v>41</v>
      </c>
      <c r="H33" s="22"/>
      <c r="I33" s="22"/>
      <c r="J33" s="22" t="s">
        <v>36</v>
      </c>
      <c r="K33" s="22"/>
      <c r="L33" s="22"/>
      <c r="M33" s="22"/>
      <c r="N33" s="22"/>
    </row>
    <row r="34" spans="1:14" x14ac:dyDescent="0.3">
      <c r="A34" s="35"/>
      <c r="B34" s="35"/>
      <c r="C34" s="35"/>
      <c r="D34" s="35"/>
      <c r="E34" s="35"/>
      <c r="F34" s="3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21" t="s">
        <v>45</v>
      </c>
      <c r="B35" s="21"/>
      <c r="C35" s="21"/>
      <c r="D35" s="21"/>
      <c r="E35" s="15"/>
      <c r="F35" s="1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21" t="s">
        <v>37</v>
      </c>
      <c r="B36" s="21"/>
      <c r="C36" s="21"/>
      <c r="D36" s="21"/>
      <c r="E36" s="15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40</v>
      </c>
      <c r="B37" s="21"/>
      <c r="C37" s="21"/>
      <c r="D37" s="21"/>
      <c r="E37" s="15"/>
      <c r="F37" s="19"/>
      <c r="G37" s="19"/>
      <c r="H37" s="20"/>
      <c r="I37" s="20"/>
      <c r="J37" s="19" t="s">
        <v>42</v>
      </c>
      <c r="K37" s="19"/>
      <c r="L37" s="22"/>
      <c r="M37" s="22"/>
      <c r="N37" s="22"/>
    </row>
    <row r="38" spans="1:14" x14ac:dyDescent="0.3">
      <c r="A38" s="22"/>
      <c r="B38" s="22"/>
      <c r="C38" s="22"/>
      <c r="D38" s="22"/>
      <c r="E38" s="22"/>
      <c r="F38" s="22"/>
      <c r="G38" s="22" t="s">
        <v>41</v>
      </c>
      <c r="H38" s="22"/>
      <c r="I38" s="22"/>
      <c r="J38" s="67" t="s">
        <v>36</v>
      </c>
      <c r="K38" s="67"/>
      <c r="L38" s="22"/>
      <c r="M38" s="22"/>
      <c r="N38" s="22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1:N1"/>
    <mergeCell ref="I3:J3"/>
    <mergeCell ref="I4:J4"/>
    <mergeCell ref="A5:H5"/>
    <mergeCell ref="I5:J5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J38:K38"/>
    <mergeCell ref="A27:G27"/>
    <mergeCell ref="A28:N28"/>
    <mergeCell ref="A30:G30"/>
    <mergeCell ref="A31:F31"/>
    <mergeCell ref="A32:D32"/>
    <mergeCell ref="A33:F33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90" zoomScaleNormal="100" zoomScaleSheetLayoutView="9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2" t="s">
        <v>59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">
      <c r="A2" s="4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93">
        <v>35900000</v>
      </c>
      <c r="J3" s="93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4">
        <v>0</v>
      </c>
      <c r="J4" s="94"/>
      <c r="K4" s="22" t="s">
        <v>0</v>
      </c>
      <c r="L4" s="22"/>
      <c r="M4" s="22"/>
      <c r="N4" s="22"/>
    </row>
    <row r="5" spans="1:14" x14ac:dyDescent="0.3">
      <c r="A5" s="95" t="s">
        <v>46</v>
      </c>
      <c r="B5" s="95"/>
      <c r="C5" s="95"/>
      <c r="D5" s="95"/>
      <c r="E5" s="95"/>
      <c r="F5" s="95"/>
      <c r="G5" s="95"/>
      <c r="H5" s="95"/>
      <c r="I5" s="96"/>
      <c r="J5" s="96"/>
      <c r="K5" s="22" t="s">
        <v>0</v>
      </c>
      <c r="L5" s="40"/>
      <c r="M5" s="40"/>
      <c r="N5" s="22"/>
    </row>
    <row r="6" spans="1:14" ht="15" thickBot="1" x14ac:dyDescent="0.3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89" t="s">
        <v>3</v>
      </c>
      <c r="B7" s="89" t="s">
        <v>4</v>
      </c>
      <c r="C7" s="89" t="s">
        <v>5</v>
      </c>
      <c r="D7" s="89" t="s">
        <v>6</v>
      </c>
      <c r="E7" s="89" t="s">
        <v>7</v>
      </c>
      <c r="F7" s="89" t="s">
        <v>8</v>
      </c>
      <c r="G7" s="98" t="s">
        <v>9</v>
      </c>
      <c r="H7" s="99"/>
      <c r="I7" s="100"/>
      <c r="J7" s="98" t="s">
        <v>10</v>
      </c>
      <c r="K7" s="99"/>
      <c r="L7" s="100"/>
      <c r="M7" s="107" t="s">
        <v>11</v>
      </c>
      <c r="N7" s="107" t="s">
        <v>12</v>
      </c>
    </row>
    <row r="8" spans="1:14" x14ac:dyDescent="0.3">
      <c r="A8" s="90"/>
      <c r="B8" s="90"/>
      <c r="C8" s="90"/>
      <c r="D8" s="90"/>
      <c r="E8" s="90"/>
      <c r="F8" s="90"/>
      <c r="G8" s="101"/>
      <c r="H8" s="102"/>
      <c r="I8" s="103"/>
      <c r="J8" s="101"/>
      <c r="K8" s="102"/>
      <c r="L8" s="103"/>
      <c r="M8" s="108"/>
      <c r="N8" s="108"/>
    </row>
    <row r="9" spans="1:14" x14ac:dyDescent="0.3">
      <c r="A9" s="90"/>
      <c r="B9" s="90"/>
      <c r="C9" s="90"/>
      <c r="D9" s="90"/>
      <c r="E9" s="90"/>
      <c r="F9" s="90"/>
      <c r="G9" s="101"/>
      <c r="H9" s="102"/>
      <c r="I9" s="103"/>
      <c r="J9" s="101"/>
      <c r="K9" s="102"/>
      <c r="L9" s="103"/>
      <c r="M9" s="108"/>
      <c r="N9" s="108"/>
    </row>
    <row r="10" spans="1:14" x14ac:dyDescent="0.3">
      <c r="A10" s="90"/>
      <c r="B10" s="90"/>
      <c r="C10" s="90"/>
      <c r="D10" s="90"/>
      <c r="E10" s="90"/>
      <c r="F10" s="90"/>
      <c r="G10" s="101"/>
      <c r="H10" s="102"/>
      <c r="I10" s="103"/>
      <c r="J10" s="101"/>
      <c r="K10" s="102"/>
      <c r="L10" s="103"/>
      <c r="M10" s="108"/>
      <c r="N10" s="108"/>
    </row>
    <row r="11" spans="1:14" x14ac:dyDescent="0.3">
      <c r="A11" s="90"/>
      <c r="B11" s="90"/>
      <c r="C11" s="90"/>
      <c r="D11" s="90"/>
      <c r="E11" s="90"/>
      <c r="F11" s="90"/>
      <c r="G11" s="101"/>
      <c r="H11" s="102"/>
      <c r="I11" s="103"/>
      <c r="J11" s="101"/>
      <c r="K11" s="102"/>
      <c r="L11" s="103"/>
      <c r="M11" s="108"/>
      <c r="N11" s="108"/>
    </row>
    <row r="12" spans="1:14" ht="15" thickBot="1" x14ac:dyDescent="0.35">
      <c r="A12" s="90"/>
      <c r="B12" s="90"/>
      <c r="C12" s="90"/>
      <c r="D12" s="90"/>
      <c r="E12" s="90"/>
      <c r="F12" s="90"/>
      <c r="G12" s="104"/>
      <c r="H12" s="105"/>
      <c r="I12" s="106"/>
      <c r="J12" s="104"/>
      <c r="K12" s="105"/>
      <c r="L12" s="106"/>
      <c r="M12" s="108"/>
      <c r="N12" s="108"/>
    </row>
    <row r="13" spans="1:14" x14ac:dyDescent="0.3">
      <c r="A13" s="90"/>
      <c r="B13" s="90"/>
      <c r="C13" s="90"/>
      <c r="D13" s="90"/>
      <c r="E13" s="90"/>
      <c r="F13" s="90"/>
      <c r="G13" s="89" t="s">
        <v>13</v>
      </c>
      <c r="H13" s="89" t="s">
        <v>14</v>
      </c>
      <c r="I13" s="89" t="s">
        <v>15</v>
      </c>
      <c r="J13" s="89" t="s">
        <v>16</v>
      </c>
      <c r="K13" s="89" t="s">
        <v>17</v>
      </c>
      <c r="L13" s="89" t="s">
        <v>14</v>
      </c>
      <c r="M13" s="108"/>
      <c r="N13" s="108"/>
    </row>
    <row r="14" spans="1:14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8"/>
      <c r="N14" s="108"/>
    </row>
    <row r="15" spans="1:14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08"/>
      <c r="N15" s="108"/>
    </row>
    <row r="16" spans="1:14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08"/>
      <c r="N16" s="108"/>
    </row>
    <row r="17" spans="1:14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8"/>
      <c r="N17" s="108"/>
    </row>
    <row r="18" spans="1:14" ht="15" thickBot="1" x14ac:dyDescent="0.3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" thickBot="1" x14ac:dyDescent="0.35">
      <c r="A19" s="4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1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15" thickBot="1" x14ac:dyDescent="0.35">
      <c r="A29" s="68" t="s">
        <v>33</v>
      </c>
      <c r="B29" s="69"/>
      <c r="C29" s="69"/>
      <c r="D29" s="69"/>
      <c r="E29" s="69"/>
      <c r="F29" s="69"/>
      <c r="G29" s="70"/>
      <c r="H29" s="16">
        <f>20700000+H27+H24</f>
        <v>22700000</v>
      </c>
      <c r="I29" s="9"/>
      <c r="J29" s="10"/>
      <c r="K29" s="11"/>
      <c r="L29" s="16">
        <f>SUM(L24:L28)</f>
        <v>15200000</v>
      </c>
      <c r="M29" s="9"/>
      <c r="N29" s="30">
        <f>H29-L29</f>
        <v>7500000</v>
      </c>
    </row>
    <row r="30" spans="1:14" ht="15" thickBot="1" x14ac:dyDescent="0.35">
      <c r="A30" s="71" t="s">
        <v>35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4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" thickBot="1" x14ac:dyDescent="0.35">
      <c r="A32" s="74" t="s">
        <v>33</v>
      </c>
      <c r="B32" s="75"/>
      <c r="C32" s="75"/>
      <c r="D32" s="75"/>
      <c r="E32" s="75"/>
      <c r="F32" s="75"/>
      <c r="G32" s="76"/>
      <c r="H32" s="17">
        <f>H29+H22</f>
        <v>24794000</v>
      </c>
      <c r="I32" s="14"/>
      <c r="J32" s="14"/>
      <c r="K32" s="14"/>
      <c r="L32" s="17">
        <f>L22+L29</f>
        <v>17294000</v>
      </c>
      <c r="M32" s="14"/>
      <c r="N32" s="18">
        <f>N22+N29</f>
        <v>7500000</v>
      </c>
    </row>
    <row r="33" spans="1:14" x14ac:dyDescent="0.3">
      <c r="A33" s="77" t="s">
        <v>43</v>
      </c>
      <c r="B33" s="77"/>
      <c r="C33" s="77"/>
      <c r="D33" s="77"/>
      <c r="E33" s="77"/>
      <c r="F33" s="77"/>
      <c r="G33" s="22"/>
      <c r="H33" s="22"/>
      <c r="I33" s="22"/>
      <c r="J33" s="22"/>
      <c r="K33" s="22"/>
      <c r="L33" s="22"/>
      <c r="M33" s="22"/>
      <c r="N33" s="22"/>
    </row>
    <row r="34" spans="1:14" x14ac:dyDescent="0.3">
      <c r="A34" s="78" t="s">
        <v>38</v>
      </c>
      <c r="B34" s="78"/>
      <c r="C34" s="78"/>
      <c r="D34" s="78"/>
      <c r="E34" s="39"/>
      <c r="F34" s="23"/>
      <c r="G34" s="24"/>
      <c r="H34" s="20"/>
      <c r="I34" s="20"/>
      <c r="J34" s="19" t="s">
        <v>44</v>
      </c>
      <c r="K34" s="19"/>
      <c r="L34" s="22"/>
      <c r="M34" s="22"/>
      <c r="N34" s="22"/>
    </row>
    <row r="35" spans="1:14" x14ac:dyDescent="0.3">
      <c r="A35" s="79" t="s">
        <v>39</v>
      </c>
      <c r="B35" s="79"/>
      <c r="C35" s="79"/>
      <c r="D35" s="79"/>
      <c r="E35" s="79"/>
      <c r="F35" s="79"/>
      <c r="G35" s="22" t="s">
        <v>41</v>
      </c>
      <c r="H35" s="22"/>
      <c r="I35" s="22"/>
      <c r="J35" s="22" t="s">
        <v>36</v>
      </c>
      <c r="K35" s="22"/>
      <c r="L35" s="22"/>
      <c r="M35" s="22"/>
      <c r="N35" s="22"/>
    </row>
    <row r="36" spans="1:14" x14ac:dyDescent="0.3">
      <c r="A36" s="40"/>
      <c r="B36" s="40"/>
      <c r="C36" s="40"/>
      <c r="D36" s="40"/>
      <c r="E36" s="40"/>
      <c r="F36" s="40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45</v>
      </c>
      <c r="B37" s="21"/>
      <c r="C37" s="21"/>
      <c r="D37" s="21"/>
      <c r="E37" s="15"/>
      <c r="F37" s="1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37</v>
      </c>
      <c r="B38" s="21"/>
      <c r="C38" s="21"/>
      <c r="D38" s="21"/>
      <c r="E38" s="15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40</v>
      </c>
      <c r="B39" s="21"/>
      <c r="C39" s="21"/>
      <c r="D39" s="21"/>
      <c r="E39" s="15"/>
      <c r="F39" s="19"/>
      <c r="G39" s="19"/>
      <c r="H39" s="20"/>
      <c r="I39" s="20"/>
      <c r="J39" s="19" t="s">
        <v>42</v>
      </c>
      <c r="K39" s="19"/>
      <c r="L39" s="22"/>
      <c r="M39" s="22"/>
      <c r="N39" s="22"/>
    </row>
    <row r="40" spans="1:14" x14ac:dyDescent="0.3">
      <c r="A40" s="22"/>
      <c r="B40" s="22"/>
      <c r="C40" s="22"/>
      <c r="D40" s="22"/>
      <c r="E40" s="22"/>
      <c r="F40" s="22"/>
      <c r="G40" s="22" t="s">
        <v>41</v>
      </c>
      <c r="H40" s="22"/>
      <c r="I40" s="22"/>
      <c r="J40" s="67" t="s">
        <v>36</v>
      </c>
      <c r="K40" s="67"/>
      <c r="L40" s="22"/>
      <c r="M40" s="22"/>
      <c r="N40" s="22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3:F33"/>
    <mergeCell ref="A34:D34"/>
    <mergeCell ref="A35:F35"/>
    <mergeCell ref="J40:K40"/>
    <mergeCell ref="A20:N20"/>
    <mergeCell ref="A22:G22"/>
    <mergeCell ref="A23:N23"/>
    <mergeCell ref="A29:G29"/>
    <mergeCell ref="A30:N30"/>
    <mergeCell ref="A32:G32"/>
    <mergeCell ref="G13:G18"/>
    <mergeCell ref="H13:H18"/>
    <mergeCell ref="I13:I18"/>
    <mergeCell ref="J13:J18"/>
    <mergeCell ref="K13:K18"/>
  </mergeCells>
  <conditionalFormatting sqref="N3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2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">
      <c r="A2" s="4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93">
        <v>40294000</v>
      </c>
      <c r="J3" s="93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4">
        <v>0</v>
      </c>
      <c r="J4" s="94"/>
      <c r="K4" s="22" t="s">
        <v>0</v>
      </c>
      <c r="L4" s="22"/>
      <c r="M4" s="22"/>
      <c r="N4" s="22"/>
    </row>
    <row r="5" spans="1:14" x14ac:dyDescent="0.3">
      <c r="A5" s="95" t="s">
        <v>46</v>
      </c>
      <c r="B5" s="95"/>
      <c r="C5" s="95"/>
      <c r="D5" s="95"/>
      <c r="E5" s="95"/>
      <c r="F5" s="95"/>
      <c r="G5" s="95"/>
      <c r="H5" s="95"/>
      <c r="I5" s="96"/>
      <c r="J5" s="96"/>
      <c r="K5" s="22" t="s">
        <v>0</v>
      </c>
      <c r="L5" s="46"/>
      <c r="M5" s="46"/>
      <c r="N5" s="22"/>
    </row>
    <row r="6" spans="1:14" ht="15" thickBot="1" x14ac:dyDescent="0.3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89" t="s">
        <v>3</v>
      </c>
      <c r="B7" s="89" t="s">
        <v>4</v>
      </c>
      <c r="C7" s="89" t="s">
        <v>5</v>
      </c>
      <c r="D7" s="89" t="s">
        <v>6</v>
      </c>
      <c r="E7" s="89" t="s">
        <v>7</v>
      </c>
      <c r="F7" s="89" t="s">
        <v>8</v>
      </c>
      <c r="G7" s="98" t="s">
        <v>9</v>
      </c>
      <c r="H7" s="99"/>
      <c r="I7" s="100"/>
      <c r="J7" s="98" t="s">
        <v>10</v>
      </c>
      <c r="K7" s="99"/>
      <c r="L7" s="100"/>
      <c r="M7" s="107" t="s">
        <v>11</v>
      </c>
      <c r="N7" s="107" t="s">
        <v>12</v>
      </c>
    </row>
    <row r="8" spans="1:14" x14ac:dyDescent="0.3">
      <c r="A8" s="90"/>
      <c r="B8" s="90"/>
      <c r="C8" s="90"/>
      <c r="D8" s="90"/>
      <c r="E8" s="90"/>
      <c r="F8" s="90"/>
      <c r="G8" s="101"/>
      <c r="H8" s="102"/>
      <c r="I8" s="103"/>
      <c r="J8" s="101"/>
      <c r="K8" s="102"/>
      <c r="L8" s="103"/>
      <c r="M8" s="108"/>
      <c r="N8" s="108"/>
    </row>
    <row r="9" spans="1:14" x14ac:dyDescent="0.3">
      <c r="A9" s="90"/>
      <c r="B9" s="90"/>
      <c r="C9" s="90"/>
      <c r="D9" s="90"/>
      <c r="E9" s="90"/>
      <c r="F9" s="90"/>
      <c r="G9" s="101"/>
      <c r="H9" s="102"/>
      <c r="I9" s="103"/>
      <c r="J9" s="101"/>
      <c r="K9" s="102"/>
      <c r="L9" s="103"/>
      <c r="M9" s="108"/>
      <c r="N9" s="108"/>
    </row>
    <row r="10" spans="1:14" x14ac:dyDescent="0.3">
      <c r="A10" s="90"/>
      <c r="B10" s="90"/>
      <c r="C10" s="90"/>
      <c r="D10" s="90"/>
      <c r="E10" s="90"/>
      <c r="F10" s="90"/>
      <c r="G10" s="101"/>
      <c r="H10" s="102"/>
      <c r="I10" s="103"/>
      <c r="J10" s="101"/>
      <c r="K10" s="102"/>
      <c r="L10" s="103"/>
      <c r="M10" s="108"/>
      <c r="N10" s="108"/>
    </row>
    <row r="11" spans="1:14" x14ac:dyDescent="0.3">
      <c r="A11" s="90"/>
      <c r="B11" s="90"/>
      <c r="C11" s="90"/>
      <c r="D11" s="90"/>
      <c r="E11" s="90"/>
      <c r="F11" s="90"/>
      <c r="G11" s="101"/>
      <c r="H11" s="102"/>
      <c r="I11" s="103"/>
      <c r="J11" s="101"/>
      <c r="K11" s="102"/>
      <c r="L11" s="103"/>
      <c r="M11" s="108"/>
      <c r="N11" s="108"/>
    </row>
    <row r="12" spans="1:14" ht="15" thickBot="1" x14ac:dyDescent="0.35">
      <c r="A12" s="90"/>
      <c r="B12" s="90"/>
      <c r="C12" s="90"/>
      <c r="D12" s="90"/>
      <c r="E12" s="90"/>
      <c r="F12" s="90"/>
      <c r="G12" s="104"/>
      <c r="H12" s="105"/>
      <c r="I12" s="106"/>
      <c r="J12" s="104"/>
      <c r="K12" s="105"/>
      <c r="L12" s="106"/>
      <c r="M12" s="108"/>
      <c r="N12" s="108"/>
    </row>
    <row r="13" spans="1:14" x14ac:dyDescent="0.3">
      <c r="A13" s="90"/>
      <c r="B13" s="90"/>
      <c r="C13" s="90"/>
      <c r="D13" s="90"/>
      <c r="E13" s="90"/>
      <c r="F13" s="90"/>
      <c r="G13" s="89" t="s">
        <v>13</v>
      </c>
      <c r="H13" s="89" t="s">
        <v>14</v>
      </c>
      <c r="I13" s="89" t="s">
        <v>15</v>
      </c>
      <c r="J13" s="89" t="s">
        <v>16</v>
      </c>
      <c r="K13" s="89" t="s">
        <v>17</v>
      </c>
      <c r="L13" s="89" t="s">
        <v>14</v>
      </c>
      <c r="M13" s="108"/>
      <c r="N13" s="108"/>
    </row>
    <row r="14" spans="1:14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8"/>
      <c r="N14" s="108"/>
    </row>
    <row r="15" spans="1:14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08"/>
      <c r="N15" s="108"/>
    </row>
    <row r="16" spans="1:14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08"/>
      <c r="N16" s="108"/>
    </row>
    <row r="17" spans="1:14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8"/>
      <c r="N17" s="108"/>
    </row>
    <row r="18" spans="1:14" ht="15" thickBot="1" x14ac:dyDescent="0.3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63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15" thickBot="1" x14ac:dyDescent="0.35">
      <c r="A30" s="68" t="s">
        <v>33</v>
      </c>
      <c r="B30" s="69"/>
      <c r="C30" s="69"/>
      <c r="D30" s="69"/>
      <c r="E30" s="69"/>
      <c r="F30" s="69"/>
      <c r="G30" s="70"/>
      <c r="H30" s="16">
        <f>20700000+H27+H24+H25</f>
        <v>25200000</v>
      </c>
      <c r="I30" s="9"/>
      <c r="J30" s="10"/>
      <c r="K30" s="11"/>
      <c r="L30" s="16">
        <f>SUM(L24:L29)</f>
        <v>22700000</v>
      </c>
      <c r="M30" s="9"/>
      <c r="N30" s="30">
        <f>H30-L30</f>
        <v>2500000</v>
      </c>
    </row>
    <row r="31" spans="1:14" ht="15" thickBot="1" x14ac:dyDescent="0.35">
      <c r="A31" s="71" t="s">
        <v>35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3"/>
    </row>
    <row r="32" spans="1:14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" thickBot="1" x14ac:dyDescent="0.35">
      <c r="A33" s="74" t="s">
        <v>33</v>
      </c>
      <c r="B33" s="75"/>
      <c r="C33" s="75"/>
      <c r="D33" s="75"/>
      <c r="E33" s="75"/>
      <c r="F33" s="75"/>
      <c r="G33" s="76"/>
      <c r="H33" s="17">
        <f>H30+H22</f>
        <v>27294000</v>
      </c>
      <c r="I33" s="14"/>
      <c r="J33" s="14"/>
      <c r="K33" s="14"/>
      <c r="L33" s="17">
        <f>L22+L30</f>
        <v>24794000</v>
      </c>
      <c r="M33" s="14"/>
      <c r="N33" s="18">
        <f>N22+N30</f>
        <v>2500000</v>
      </c>
    </row>
    <row r="34" spans="1:14" x14ac:dyDescent="0.3">
      <c r="A34" s="77" t="s">
        <v>43</v>
      </c>
      <c r="B34" s="77"/>
      <c r="C34" s="77"/>
      <c r="D34" s="77"/>
      <c r="E34" s="77"/>
      <c r="F34" s="77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78" t="s">
        <v>38</v>
      </c>
      <c r="B35" s="78"/>
      <c r="C35" s="78"/>
      <c r="D35" s="78"/>
      <c r="E35" s="45"/>
      <c r="F35" s="23"/>
      <c r="G35" s="24"/>
      <c r="H35" s="20"/>
      <c r="I35" s="20"/>
      <c r="J35" s="19" t="s">
        <v>44</v>
      </c>
      <c r="K35" s="19"/>
      <c r="L35" s="22"/>
      <c r="M35" s="22"/>
      <c r="N35" s="22"/>
    </row>
    <row r="36" spans="1:14" x14ac:dyDescent="0.3">
      <c r="A36" s="79" t="s">
        <v>39</v>
      </c>
      <c r="B36" s="79"/>
      <c r="C36" s="79"/>
      <c r="D36" s="79"/>
      <c r="E36" s="79"/>
      <c r="F36" s="79"/>
      <c r="G36" s="22" t="s">
        <v>41</v>
      </c>
      <c r="H36" s="22"/>
      <c r="I36" s="22"/>
      <c r="J36" s="22" t="s">
        <v>36</v>
      </c>
      <c r="K36" s="22"/>
      <c r="L36" s="22"/>
      <c r="M36" s="22"/>
      <c r="N36" s="22"/>
    </row>
    <row r="37" spans="1:14" x14ac:dyDescent="0.3">
      <c r="A37" s="46"/>
      <c r="B37" s="46"/>
      <c r="C37" s="46"/>
      <c r="D37" s="46"/>
      <c r="E37" s="46"/>
      <c r="F37" s="46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45</v>
      </c>
      <c r="B38" s="21"/>
      <c r="C38" s="21"/>
      <c r="D38" s="21"/>
      <c r="E38" s="15"/>
      <c r="F38" s="15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37</v>
      </c>
      <c r="B39" s="21"/>
      <c r="C39" s="21"/>
      <c r="D39" s="21"/>
      <c r="E39" s="15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40</v>
      </c>
      <c r="B40" s="21"/>
      <c r="C40" s="21"/>
      <c r="D40" s="21"/>
      <c r="E40" s="15"/>
      <c r="F40" s="19"/>
      <c r="G40" s="19"/>
      <c r="H40" s="20"/>
      <c r="I40" s="20"/>
      <c r="J40" s="19" t="s">
        <v>42</v>
      </c>
      <c r="K40" s="19"/>
      <c r="L40" s="22"/>
      <c r="M40" s="22"/>
      <c r="N40" s="22"/>
    </row>
    <row r="41" spans="1:14" x14ac:dyDescent="0.3">
      <c r="A41" s="22"/>
      <c r="B41" s="22"/>
      <c r="C41" s="22"/>
      <c r="D41" s="22"/>
      <c r="E41" s="22"/>
      <c r="F41" s="22"/>
      <c r="G41" s="22" t="s">
        <v>41</v>
      </c>
      <c r="H41" s="22"/>
      <c r="I41" s="22"/>
      <c r="J41" s="67" t="s">
        <v>36</v>
      </c>
      <c r="K41" s="67"/>
      <c r="L41" s="22"/>
      <c r="M41" s="22"/>
      <c r="N41" s="22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32">
    <mergeCell ref="L13:L18"/>
    <mergeCell ref="A34:F34"/>
    <mergeCell ref="A35:D35"/>
    <mergeCell ref="A36:F36"/>
    <mergeCell ref="J41:K41"/>
    <mergeCell ref="A20:N20"/>
    <mergeCell ref="A22:G22"/>
    <mergeCell ref="A23:N23"/>
    <mergeCell ref="A30:G30"/>
    <mergeCell ref="A31:N31"/>
    <mergeCell ref="A33:G3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60" zoomScaleNormal="100" workbookViewId="0">
      <selection activeCell="E25" sqref="E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2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">
      <c r="A2" s="5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93">
        <v>40294000</v>
      </c>
      <c r="J3" s="93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4">
        <v>0</v>
      </c>
      <c r="J4" s="94"/>
      <c r="K4" s="22" t="s">
        <v>0</v>
      </c>
      <c r="L4" s="22"/>
      <c r="M4" s="22"/>
      <c r="N4" s="22"/>
    </row>
    <row r="5" spans="1:14" x14ac:dyDescent="0.3">
      <c r="A5" s="95" t="s">
        <v>46</v>
      </c>
      <c r="B5" s="95"/>
      <c r="C5" s="95"/>
      <c r="D5" s="95"/>
      <c r="E5" s="95"/>
      <c r="F5" s="95"/>
      <c r="G5" s="95"/>
      <c r="H5" s="95"/>
      <c r="I5" s="96"/>
      <c r="J5" s="96"/>
      <c r="K5" s="22" t="s">
        <v>0</v>
      </c>
      <c r="L5" s="50"/>
      <c r="M5" s="50"/>
      <c r="N5" s="22"/>
    </row>
    <row r="6" spans="1:14" ht="15" thickBot="1" x14ac:dyDescent="0.3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89" t="s">
        <v>3</v>
      </c>
      <c r="B7" s="89" t="s">
        <v>4</v>
      </c>
      <c r="C7" s="89" t="s">
        <v>5</v>
      </c>
      <c r="D7" s="89" t="s">
        <v>6</v>
      </c>
      <c r="E7" s="89" t="s">
        <v>7</v>
      </c>
      <c r="F7" s="89" t="s">
        <v>8</v>
      </c>
      <c r="G7" s="98" t="s">
        <v>9</v>
      </c>
      <c r="H7" s="99"/>
      <c r="I7" s="100"/>
      <c r="J7" s="98" t="s">
        <v>10</v>
      </c>
      <c r="K7" s="99"/>
      <c r="L7" s="100"/>
      <c r="M7" s="107" t="s">
        <v>11</v>
      </c>
      <c r="N7" s="107" t="s">
        <v>12</v>
      </c>
    </row>
    <row r="8" spans="1:14" x14ac:dyDescent="0.3">
      <c r="A8" s="90"/>
      <c r="B8" s="90"/>
      <c r="C8" s="90"/>
      <c r="D8" s="90"/>
      <c r="E8" s="90"/>
      <c r="F8" s="90"/>
      <c r="G8" s="101"/>
      <c r="H8" s="102"/>
      <c r="I8" s="103"/>
      <c r="J8" s="101"/>
      <c r="K8" s="102"/>
      <c r="L8" s="103"/>
      <c r="M8" s="108"/>
      <c r="N8" s="108"/>
    </row>
    <row r="9" spans="1:14" x14ac:dyDescent="0.3">
      <c r="A9" s="90"/>
      <c r="B9" s="90"/>
      <c r="C9" s="90"/>
      <c r="D9" s="90"/>
      <c r="E9" s="90"/>
      <c r="F9" s="90"/>
      <c r="G9" s="101"/>
      <c r="H9" s="102"/>
      <c r="I9" s="103"/>
      <c r="J9" s="101"/>
      <c r="K9" s="102"/>
      <c r="L9" s="103"/>
      <c r="M9" s="108"/>
      <c r="N9" s="108"/>
    </row>
    <row r="10" spans="1:14" x14ac:dyDescent="0.3">
      <c r="A10" s="90"/>
      <c r="B10" s="90"/>
      <c r="C10" s="90"/>
      <c r="D10" s="90"/>
      <c r="E10" s="90"/>
      <c r="F10" s="90"/>
      <c r="G10" s="101"/>
      <c r="H10" s="102"/>
      <c r="I10" s="103"/>
      <c r="J10" s="101"/>
      <c r="K10" s="102"/>
      <c r="L10" s="103"/>
      <c r="M10" s="108"/>
      <c r="N10" s="108"/>
    </row>
    <row r="11" spans="1:14" x14ac:dyDescent="0.3">
      <c r="A11" s="90"/>
      <c r="B11" s="90"/>
      <c r="C11" s="90"/>
      <c r="D11" s="90"/>
      <c r="E11" s="90"/>
      <c r="F11" s="90"/>
      <c r="G11" s="101"/>
      <c r="H11" s="102"/>
      <c r="I11" s="103"/>
      <c r="J11" s="101"/>
      <c r="K11" s="102"/>
      <c r="L11" s="103"/>
      <c r="M11" s="108"/>
      <c r="N11" s="108"/>
    </row>
    <row r="12" spans="1:14" ht="15" thickBot="1" x14ac:dyDescent="0.35">
      <c r="A12" s="90"/>
      <c r="B12" s="90"/>
      <c r="C12" s="90"/>
      <c r="D12" s="90"/>
      <c r="E12" s="90"/>
      <c r="F12" s="90"/>
      <c r="G12" s="104"/>
      <c r="H12" s="105"/>
      <c r="I12" s="106"/>
      <c r="J12" s="104"/>
      <c r="K12" s="105"/>
      <c r="L12" s="106"/>
      <c r="M12" s="108"/>
      <c r="N12" s="108"/>
    </row>
    <row r="13" spans="1:14" x14ac:dyDescent="0.3">
      <c r="A13" s="90"/>
      <c r="B13" s="90"/>
      <c r="C13" s="90"/>
      <c r="D13" s="90"/>
      <c r="E13" s="90"/>
      <c r="F13" s="90"/>
      <c r="G13" s="89" t="s">
        <v>13</v>
      </c>
      <c r="H13" s="89" t="s">
        <v>14</v>
      </c>
      <c r="I13" s="89" t="s">
        <v>15</v>
      </c>
      <c r="J13" s="89" t="s">
        <v>16</v>
      </c>
      <c r="K13" s="89" t="s">
        <v>17</v>
      </c>
      <c r="L13" s="89" t="s">
        <v>14</v>
      </c>
      <c r="M13" s="108"/>
      <c r="N13" s="108"/>
    </row>
    <row r="14" spans="1:14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8"/>
      <c r="N14" s="108"/>
    </row>
    <row r="15" spans="1:14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08"/>
      <c r="N15" s="108"/>
    </row>
    <row r="16" spans="1:14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08"/>
      <c r="N16" s="108"/>
    </row>
    <row r="17" spans="1:14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8"/>
      <c r="N17" s="108"/>
    </row>
    <row r="18" spans="1:14" ht="15" thickBot="1" x14ac:dyDescent="0.3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" thickBot="1" x14ac:dyDescent="0.35">
      <c r="A19" s="4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15" thickBot="1" x14ac:dyDescent="0.35">
      <c r="A31" s="68" t="s">
        <v>33</v>
      </c>
      <c r="B31" s="69"/>
      <c r="C31" s="69"/>
      <c r="D31" s="69"/>
      <c r="E31" s="69"/>
      <c r="F31" s="69"/>
      <c r="G31" s="70"/>
      <c r="H31" s="16">
        <f>20700000+H27+H24+H26+H25</f>
        <v>30700000</v>
      </c>
      <c r="I31" s="9"/>
      <c r="J31" s="10"/>
      <c r="K31" s="11"/>
      <c r="L31" s="16">
        <f>SUM(L24:L30)</f>
        <v>24200000</v>
      </c>
      <c r="M31" s="9"/>
      <c r="N31" s="30">
        <f>H31-L31</f>
        <v>6500000</v>
      </c>
    </row>
    <row r="32" spans="1:14" ht="15" thickBot="1" x14ac:dyDescent="0.35">
      <c r="A32" s="71" t="s">
        <v>35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3"/>
    </row>
    <row r="33" spans="1:14" x14ac:dyDescent="0.3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5" thickBot="1" x14ac:dyDescent="0.35">
      <c r="A34" s="74" t="s">
        <v>33</v>
      </c>
      <c r="B34" s="75"/>
      <c r="C34" s="75"/>
      <c r="D34" s="75"/>
      <c r="E34" s="75"/>
      <c r="F34" s="75"/>
      <c r="G34" s="76"/>
      <c r="H34" s="17">
        <f>H31+H22</f>
        <v>32794000</v>
      </c>
      <c r="I34" s="14"/>
      <c r="J34" s="14"/>
      <c r="K34" s="14"/>
      <c r="L34" s="17">
        <f>L22+L31</f>
        <v>26294000</v>
      </c>
      <c r="M34" s="14"/>
      <c r="N34" s="18">
        <f>N22+N31</f>
        <v>6500000</v>
      </c>
    </row>
    <row r="35" spans="1:14" x14ac:dyDescent="0.3">
      <c r="A35" s="77" t="s">
        <v>79</v>
      </c>
      <c r="B35" s="77"/>
      <c r="C35" s="77"/>
      <c r="D35" s="77"/>
      <c r="E35" s="77"/>
      <c r="F35" s="77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78" t="s">
        <v>80</v>
      </c>
      <c r="B36" s="78"/>
      <c r="C36" s="78"/>
      <c r="D36" s="78"/>
      <c r="E36" s="49"/>
      <c r="F36" s="23"/>
      <c r="G36" s="24"/>
      <c r="H36" s="20"/>
      <c r="I36" s="20"/>
      <c r="J36" s="19" t="s">
        <v>81</v>
      </c>
      <c r="K36" s="19"/>
      <c r="L36" s="22"/>
      <c r="M36" s="22"/>
      <c r="N36" s="22"/>
    </row>
    <row r="37" spans="1:14" x14ac:dyDescent="0.3">
      <c r="A37" s="79" t="s">
        <v>39</v>
      </c>
      <c r="B37" s="79"/>
      <c r="C37" s="79"/>
      <c r="D37" s="79"/>
      <c r="E37" s="79"/>
      <c r="F37" s="79"/>
      <c r="G37" s="22" t="s">
        <v>41</v>
      </c>
      <c r="H37" s="22"/>
      <c r="I37" s="22"/>
      <c r="J37" s="22" t="s">
        <v>36</v>
      </c>
      <c r="K37" s="22"/>
      <c r="L37" s="22"/>
      <c r="M37" s="22"/>
      <c r="N37" s="22"/>
    </row>
    <row r="38" spans="1:14" x14ac:dyDescent="0.3">
      <c r="A38" s="50"/>
      <c r="B38" s="50"/>
      <c r="C38" s="50"/>
      <c r="D38" s="50"/>
      <c r="E38" s="50"/>
      <c r="F38" s="50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45</v>
      </c>
      <c r="B39" s="21"/>
      <c r="C39" s="21"/>
      <c r="D39" s="21"/>
      <c r="E39" s="15"/>
      <c r="F39" s="15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37</v>
      </c>
      <c r="B40" s="21"/>
      <c r="C40" s="21"/>
      <c r="D40" s="21"/>
      <c r="E40" s="15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40</v>
      </c>
      <c r="B41" s="21"/>
      <c r="C41" s="21"/>
      <c r="D41" s="21"/>
      <c r="E41" s="15"/>
      <c r="F41" s="19"/>
      <c r="G41" s="19"/>
      <c r="H41" s="20"/>
      <c r="I41" s="20"/>
      <c r="J41" s="19" t="s">
        <v>42</v>
      </c>
      <c r="K41" s="19"/>
      <c r="L41" s="22"/>
      <c r="M41" s="22"/>
      <c r="N41" s="22"/>
    </row>
    <row r="42" spans="1:14" x14ac:dyDescent="0.3">
      <c r="A42" s="22"/>
      <c r="B42" s="22"/>
      <c r="C42" s="22"/>
      <c r="D42" s="22"/>
      <c r="E42" s="22"/>
      <c r="F42" s="22"/>
      <c r="G42" s="22" t="s">
        <v>41</v>
      </c>
      <c r="H42" s="22"/>
      <c r="I42" s="22"/>
      <c r="J42" s="67" t="s">
        <v>36</v>
      </c>
      <c r="K42" s="67"/>
      <c r="L42" s="22"/>
      <c r="M42" s="22"/>
      <c r="N42" s="22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32">
    <mergeCell ref="L13:L18"/>
    <mergeCell ref="A35:F35"/>
    <mergeCell ref="A36:D36"/>
    <mergeCell ref="A37:F37"/>
    <mergeCell ref="J42:K42"/>
    <mergeCell ref="A20:N20"/>
    <mergeCell ref="A22:G22"/>
    <mergeCell ref="A23:N23"/>
    <mergeCell ref="A31:G31"/>
    <mergeCell ref="A32:N32"/>
    <mergeCell ref="A34:G34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9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60" zoomScaleNormal="100" workbookViewId="0">
      <selection activeCell="I27" sqref="I2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2" t="s">
        <v>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">
      <c r="A2" s="5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93">
        <v>40294000</v>
      </c>
      <c r="J3" s="93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4">
        <v>0</v>
      </c>
      <c r="J4" s="94"/>
      <c r="K4" s="22" t="s">
        <v>0</v>
      </c>
      <c r="L4" s="22"/>
      <c r="M4" s="22"/>
      <c r="N4" s="22"/>
    </row>
    <row r="5" spans="1:14" x14ac:dyDescent="0.3">
      <c r="A5" s="95" t="s">
        <v>46</v>
      </c>
      <c r="B5" s="95"/>
      <c r="C5" s="95"/>
      <c r="D5" s="95"/>
      <c r="E5" s="95"/>
      <c r="F5" s="95"/>
      <c r="G5" s="95"/>
      <c r="H5" s="95"/>
      <c r="I5" s="96"/>
      <c r="J5" s="96"/>
      <c r="K5" s="22" t="s">
        <v>0</v>
      </c>
      <c r="L5" s="52"/>
      <c r="M5" s="52"/>
      <c r="N5" s="22"/>
    </row>
    <row r="6" spans="1:14" ht="15" thickBot="1" x14ac:dyDescent="0.3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89" t="s">
        <v>3</v>
      </c>
      <c r="B7" s="89" t="s">
        <v>4</v>
      </c>
      <c r="C7" s="89" t="s">
        <v>5</v>
      </c>
      <c r="D7" s="89" t="s">
        <v>6</v>
      </c>
      <c r="E7" s="89" t="s">
        <v>7</v>
      </c>
      <c r="F7" s="89" t="s">
        <v>8</v>
      </c>
      <c r="G7" s="98" t="s">
        <v>9</v>
      </c>
      <c r="H7" s="99"/>
      <c r="I7" s="100"/>
      <c r="J7" s="98" t="s">
        <v>10</v>
      </c>
      <c r="K7" s="99"/>
      <c r="L7" s="100"/>
      <c r="M7" s="107" t="s">
        <v>11</v>
      </c>
      <c r="N7" s="107" t="s">
        <v>12</v>
      </c>
    </row>
    <row r="8" spans="1:14" x14ac:dyDescent="0.3">
      <c r="A8" s="90"/>
      <c r="B8" s="90"/>
      <c r="C8" s="90"/>
      <c r="D8" s="90"/>
      <c r="E8" s="90"/>
      <c r="F8" s="90"/>
      <c r="G8" s="101"/>
      <c r="H8" s="102"/>
      <c r="I8" s="103"/>
      <c r="J8" s="101"/>
      <c r="K8" s="102"/>
      <c r="L8" s="103"/>
      <c r="M8" s="108"/>
      <c r="N8" s="108"/>
    </row>
    <row r="9" spans="1:14" x14ac:dyDescent="0.3">
      <c r="A9" s="90"/>
      <c r="B9" s="90"/>
      <c r="C9" s="90"/>
      <c r="D9" s="90"/>
      <c r="E9" s="90"/>
      <c r="F9" s="90"/>
      <c r="G9" s="101"/>
      <c r="H9" s="102"/>
      <c r="I9" s="103"/>
      <c r="J9" s="101"/>
      <c r="K9" s="102"/>
      <c r="L9" s="103"/>
      <c r="M9" s="108"/>
      <c r="N9" s="108"/>
    </row>
    <row r="10" spans="1:14" x14ac:dyDescent="0.3">
      <c r="A10" s="90"/>
      <c r="B10" s="90"/>
      <c r="C10" s="90"/>
      <c r="D10" s="90"/>
      <c r="E10" s="90"/>
      <c r="F10" s="90"/>
      <c r="G10" s="101"/>
      <c r="H10" s="102"/>
      <c r="I10" s="103"/>
      <c r="J10" s="101"/>
      <c r="K10" s="102"/>
      <c r="L10" s="103"/>
      <c r="M10" s="108"/>
      <c r="N10" s="108"/>
    </row>
    <row r="11" spans="1:14" x14ac:dyDescent="0.3">
      <c r="A11" s="90"/>
      <c r="B11" s="90"/>
      <c r="C11" s="90"/>
      <c r="D11" s="90"/>
      <c r="E11" s="90"/>
      <c r="F11" s="90"/>
      <c r="G11" s="101"/>
      <c r="H11" s="102"/>
      <c r="I11" s="103"/>
      <c r="J11" s="101"/>
      <c r="K11" s="102"/>
      <c r="L11" s="103"/>
      <c r="M11" s="108"/>
      <c r="N11" s="108"/>
    </row>
    <row r="12" spans="1:14" ht="15" thickBot="1" x14ac:dyDescent="0.35">
      <c r="A12" s="90"/>
      <c r="B12" s="90"/>
      <c r="C12" s="90"/>
      <c r="D12" s="90"/>
      <c r="E12" s="90"/>
      <c r="F12" s="90"/>
      <c r="G12" s="104"/>
      <c r="H12" s="105"/>
      <c r="I12" s="106"/>
      <c r="J12" s="104"/>
      <c r="K12" s="105"/>
      <c r="L12" s="106"/>
      <c r="M12" s="108"/>
      <c r="N12" s="108"/>
    </row>
    <row r="13" spans="1:14" x14ac:dyDescent="0.3">
      <c r="A13" s="90"/>
      <c r="B13" s="90"/>
      <c r="C13" s="90"/>
      <c r="D13" s="90"/>
      <c r="E13" s="90"/>
      <c r="F13" s="90"/>
      <c r="G13" s="89" t="s">
        <v>13</v>
      </c>
      <c r="H13" s="89" t="s">
        <v>14</v>
      </c>
      <c r="I13" s="89" t="s">
        <v>15</v>
      </c>
      <c r="J13" s="89" t="s">
        <v>16</v>
      </c>
      <c r="K13" s="89" t="s">
        <v>17</v>
      </c>
      <c r="L13" s="89" t="s">
        <v>14</v>
      </c>
      <c r="M13" s="108"/>
      <c r="N13" s="108"/>
    </row>
    <row r="14" spans="1:14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8"/>
      <c r="N14" s="108"/>
    </row>
    <row r="15" spans="1:14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08"/>
      <c r="N15" s="108"/>
    </row>
    <row r="16" spans="1:14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08"/>
      <c r="N16" s="108"/>
    </row>
    <row r="17" spans="1:14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8"/>
      <c r="N17" s="108"/>
    </row>
    <row r="18" spans="1:14" ht="15" thickBot="1" x14ac:dyDescent="0.3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" thickBot="1" x14ac:dyDescent="0.35">
      <c r="A19" s="5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15" thickBot="1" x14ac:dyDescent="0.35">
      <c r="A33" s="68" t="s">
        <v>33</v>
      </c>
      <c r="B33" s="69"/>
      <c r="C33" s="69"/>
      <c r="D33" s="69"/>
      <c r="E33" s="69"/>
      <c r="F33" s="69"/>
      <c r="G33" s="70"/>
      <c r="H33" s="16">
        <f>20700000+H27+H24+H26+H25</f>
        <v>30700000</v>
      </c>
      <c r="I33" s="9"/>
      <c r="J33" s="10"/>
      <c r="K33" s="11"/>
      <c r="L33" s="16">
        <f>SUM(L24:L32)</f>
        <v>30700000</v>
      </c>
      <c r="M33" s="9"/>
      <c r="N33" s="30">
        <f>H33-L33</f>
        <v>0</v>
      </c>
    </row>
    <row r="34" spans="1:14" ht="15" thickBot="1" x14ac:dyDescent="0.35">
      <c r="A34" s="71" t="s">
        <v>35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3"/>
    </row>
    <row r="35" spans="1:14" x14ac:dyDescent="0.3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15" thickBot="1" x14ac:dyDescent="0.35">
      <c r="A36" s="74" t="s">
        <v>33</v>
      </c>
      <c r="B36" s="75"/>
      <c r="C36" s="75"/>
      <c r="D36" s="75"/>
      <c r="E36" s="75"/>
      <c r="F36" s="75"/>
      <c r="G36" s="76"/>
      <c r="H36" s="17">
        <f>H33+H22</f>
        <v>32794000</v>
      </c>
      <c r="I36" s="14"/>
      <c r="J36" s="14"/>
      <c r="K36" s="14"/>
      <c r="L36" s="17">
        <f>L22+L33</f>
        <v>32794000</v>
      </c>
      <c r="M36" s="14"/>
      <c r="N36" s="18">
        <f>N22+N33</f>
        <v>0</v>
      </c>
    </row>
    <row r="37" spans="1:14" x14ac:dyDescent="0.3">
      <c r="A37" s="77" t="s">
        <v>43</v>
      </c>
      <c r="B37" s="77"/>
      <c r="C37" s="77"/>
      <c r="D37" s="77"/>
      <c r="E37" s="77"/>
      <c r="F37" s="77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78" t="s">
        <v>38</v>
      </c>
      <c r="B38" s="78"/>
      <c r="C38" s="78"/>
      <c r="D38" s="78"/>
      <c r="E38" s="51"/>
      <c r="F38" s="23"/>
      <c r="G38" s="24"/>
      <c r="H38" s="20"/>
      <c r="I38" s="20"/>
      <c r="J38" s="19" t="s">
        <v>44</v>
      </c>
      <c r="K38" s="19"/>
      <c r="L38" s="22"/>
      <c r="M38" s="22"/>
      <c r="N38" s="22"/>
    </row>
    <row r="39" spans="1:14" x14ac:dyDescent="0.3">
      <c r="A39" s="79" t="s">
        <v>39</v>
      </c>
      <c r="B39" s="79"/>
      <c r="C39" s="79"/>
      <c r="D39" s="79"/>
      <c r="E39" s="79"/>
      <c r="F39" s="79"/>
      <c r="G39" s="22" t="s">
        <v>41</v>
      </c>
      <c r="H39" s="22"/>
      <c r="I39" s="22"/>
      <c r="J39" s="22" t="s">
        <v>36</v>
      </c>
      <c r="K39" s="22"/>
      <c r="L39" s="22"/>
      <c r="M39" s="22"/>
      <c r="N39" s="22"/>
    </row>
    <row r="40" spans="1:14" x14ac:dyDescent="0.3">
      <c r="A40" s="52"/>
      <c r="B40" s="52"/>
      <c r="C40" s="52"/>
      <c r="D40" s="52"/>
      <c r="E40" s="52"/>
      <c r="F40" s="5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45</v>
      </c>
      <c r="B41" s="21"/>
      <c r="C41" s="21"/>
      <c r="D41" s="21"/>
      <c r="E41" s="15"/>
      <c r="F41" s="15"/>
      <c r="G41" s="22"/>
      <c r="H41" s="22"/>
      <c r="I41" s="22"/>
      <c r="J41" s="22"/>
      <c r="K41" s="22"/>
      <c r="L41" s="22"/>
      <c r="M41" s="22"/>
      <c r="N41" s="22"/>
    </row>
    <row r="42" spans="1:14" x14ac:dyDescent="0.3">
      <c r="A42" s="21" t="s">
        <v>37</v>
      </c>
      <c r="B42" s="21"/>
      <c r="C42" s="21"/>
      <c r="D42" s="21"/>
      <c r="E42" s="15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40</v>
      </c>
      <c r="B43" s="21"/>
      <c r="C43" s="21"/>
      <c r="D43" s="21"/>
      <c r="E43" s="15"/>
      <c r="F43" s="19"/>
      <c r="G43" s="19"/>
      <c r="H43" s="20"/>
      <c r="I43" s="20"/>
      <c r="J43" s="19" t="s">
        <v>42</v>
      </c>
      <c r="K43" s="19"/>
      <c r="L43" s="22"/>
      <c r="M43" s="22"/>
      <c r="N43" s="22"/>
    </row>
    <row r="44" spans="1:14" x14ac:dyDescent="0.3">
      <c r="A44" s="22"/>
      <c r="B44" s="22"/>
      <c r="C44" s="22"/>
      <c r="D44" s="22"/>
      <c r="E44" s="22"/>
      <c r="F44" s="22"/>
      <c r="G44" s="22" t="s">
        <v>41</v>
      </c>
      <c r="H44" s="22"/>
      <c r="I44" s="22"/>
      <c r="J44" s="67" t="s">
        <v>36</v>
      </c>
      <c r="K44" s="67"/>
      <c r="L44" s="22"/>
      <c r="M44" s="22"/>
      <c r="N44" s="22"/>
    </row>
    <row r="45" spans="1: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7:F37"/>
    <mergeCell ref="A38:D38"/>
    <mergeCell ref="A39:F39"/>
    <mergeCell ref="J44:K44"/>
    <mergeCell ref="A20:N20"/>
    <mergeCell ref="A22:G22"/>
    <mergeCell ref="A23:N23"/>
    <mergeCell ref="A33:G33"/>
    <mergeCell ref="A34:N34"/>
    <mergeCell ref="A36:G36"/>
    <mergeCell ref="G13:G18"/>
    <mergeCell ref="H13:H18"/>
    <mergeCell ref="I13:I18"/>
    <mergeCell ref="J13:J18"/>
    <mergeCell ref="K13:K18"/>
  </mergeCells>
  <conditionalFormatting sqref="N41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2" t="s">
        <v>83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">
      <c r="A2" s="5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93">
        <v>40294000</v>
      </c>
      <c r="J3" s="93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4">
        <v>0</v>
      </c>
      <c r="J4" s="94"/>
      <c r="K4" s="22" t="s">
        <v>0</v>
      </c>
      <c r="L4" s="22"/>
      <c r="M4" s="22"/>
      <c r="N4" s="22"/>
    </row>
    <row r="5" spans="1:14" x14ac:dyDescent="0.3">
      <c r="A5" s="95" t="s">
        <v>46</v>
      </c>
      <c r="B5" s="95"/>
      <c r="C5" s="95"/>
      <c r="D5" s="95"/>
      <c r="E5" s="95"/>
      <c r="F5" s="95"/>
      <c r="G5" s="95"/>
      <c r="H5" s="95"/>
      <c r="I5" s="96"/>
      <c r="J5" s="96"/>
      <c r="K5" s="22" t="s">
        <v>0</v>
      </c>
      <c r="L5" s="56"/>
      <c r="M5" s="56"/>
      <c r="N5" s="22"/>
    </row>
    <row r="6" spans="1:14" ht="15" thickBot="1" x14ac:dyDescent="0.3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89" t="s">
        <v>3</v>
      </c>
      <c r="B7" s="89" t="s">
        <v>4</v>
      </c>
      <c r="C7" s="89" t="s">
        <v>5</v>
      </c>
      <c r="D7" s="89" t="s">
        <v>6</v>
      </c>
      <c r="E7" s="89" t="s">
        <v>7</v>
      </c>
      <c r="F7" s="89" t="s">
        <v>8</v>
      </c>
      <c r="G7" s="98" t="s">
        <v>9</v>
      </c>
      <c r="H7" s="99"/>
      <c r="I7" s="100"/>
      <c r="J7" s="98" t="s">
        <v>10</v>
      </c>
      <c r="K7" s="99"/>
      <c r="L7" s="100"/>
      <c r="M7" s="107" t="s">
        <v>11</v>
      </c>
      <c r="N7" s="107" t="s">
        <v>12</v>
      </c>
    </row>
    <row r="8" spans="1:14" x14ac:dyDescent="0.3">
      <c r="A8" s="90"/>
      <c r="B8" s="90"/>
      <c r="C8" s="90"/>
      <c r="D8" s="90"/>
      <c r="E8" s="90"/>
      <c r="F8" s="90"/>
      <c r="G8" s="101"/>
      <c r="H8" s="102"/>
      <c r="I8" s="103"/>
      <c r="J8" s="101"/>
      <c r="K8" s="102"/>
      <c r="L8" s="103"/>
      <c r="M8" s="108"/>
      <c r="N8" s="108"/>
    </row>
    <row r="9" spans="1:14" x14ac:dyDescent="0.3">
      <c r="A9" s="90"/>
      <c r="B9" s="90"/>
      <c r="C9" s="90"/>
      <c r="D9" s="90"/>
      <c r="E9" s="90"/>
      <c r="F9" s="90"/>
      <c r="G9" s="101"/>
      <c r="H9" s="102"/>
      <c r="I9" s="103"/>
      <c r="J9" s="101"/>
      <c r="K9" s="102"/>
      <c r="L9" s="103"/>
      <c r="M9" s="108"/>
      <c r="N9" s="108"/>
    </row>
    <row r="10" spans="1:14" x14ac:dyDescent="0.3">
      <c r="A10" s="90"/>
      <c r="B10" s="90"/>
      <c r="C10" s="90"/>
      <c r="D10" s="90"/>
      <c r="E10" s="90"/>
      <c r="F10" s="90"/>
      <c r="G10" s="101"/>
      <c r="H10" s="102"/>
      <c r="I10" s="103"/>
      <c r="J10" s="101"/>
      <c r="K10" s="102"/>
      <c r="L10" s="103"/>
      <c r="M10" s="108"/>
      <c r="N10" s="108"/>
    </row>
    <row r="11" spans="1:14" x14ac:dyDescent="0.3">
      <c r="A11" s="90"/>
      <c r="B11" s="90"/>
      <c r="C11" s="90"/>
      <c r="D11" s="90"/>
      <c r="E11" s="90"/>
      <c r="F11" s="90"/>
      <c r="G11" s="101"/>
      <c r="H11" s="102"/>
      <c r="I11" s="103"/>
      <c r="J11" s="101"/>
      <c r="K11" s="102"/>
      <c r="L11" s="103"/>
      <c r="M11" s="108"/>
      <c r="N11" s="108"/>
    </row>
    <row r="12" spans="1:14" ht="15" thickBot="1" x14ac:dyDescent="0.35">
      <c r="A12" s="90"/>
      <c r="B12" s="90"/>
      <c r="C12" s="90"/>
      <c r="D12" s="90"/>
      <c r="E12" s="90"/>
      <c r="F12" s="90"/>
      <c r="G12" s="104"/>
      <c r="H12" s="105"/>
      <c r="I12" s="106"/>
      <c r="J12" s="104"/>
      <c r="K12" s="105"/>
      <c r="L12" s="106"/>
      <c r="M12" s="108"/>
      <c r="N12" s="108"/>
    </row>
    <row r="13" spans="1:14" x14ac:dyDescent="0.3">
      <c r="A13" s="90"/>
      <c r="B13" s="90"/>
      <c r="C13" s="90"/>
      <c r="D13" s="90"/>
      <c r="E13" s="90"/>
      <c r="F13" s="90"/>
      <c r="G13" s="89" t="s">
        <v>13</v>
      </c>
      <c r="H13" s="89" t="s">
        <v>14</v>
      </c>
      <c r="I13" s="89" t="s">
        <v>15</v>
      </c>
      <c r="J13" s="89" t="s">
        <v>16</v>
      </c>
      <c r="K13" s="89" t="s">
        <v>17</v>
      </c>
      <c r="L13" s="89" t="s">
        <v>14</v>
      </c>
      <c r="M13" s="108"/>
      <c r="N13" s="108"/>
    </row>
    <row r="14" spans="1:14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8"/>
      <c r="N14" s="108"/>
    </row>
    <row r="15" spans="1:14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08"/>
      <c r="N15" s="108"/>
    </row>
    <row r="16" spans="1:14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08"/>
      <c r="N16" s="108"/>
    </row>
    <row r="17" spans="1:14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8"/>
      <c r="N17" s="108"/>
    </row>
    <row r="18" spans="1:14" ht="15" thickBot="1" x14ac:dyDescent="0.3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" thickBot="1" x14ac:dyDescent="0.35">
      <c r="A19" s="5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15" thickBot="1" x14ac:dyDescent="0.35">
      <c r="A35" s="68" t="s">
        <v>33</v>
      </c>
      <c r="B35" s="69"/>
      <c r="C35" s="69"/>
      <c r="D35" s="69"/>
      <c r="E35" s="69"/>
      <c r="F35" s="69"/>
      <c r="G35" s="70"/>
      <c r="H35" s="16">
        <f>20700000+H27+H24+H26+H25+H28</f>
        <v>40700000</v>
      </c>
      <c r="I35" s="9"/>
      <c r="J35" s="10"/>
      <c r="K35" s="11"/>
      <c r="L35" s="16">
        <f>SUM(L24:L34)</f>
        <v>37700000</v>
      </c>
      <c r="M35" s="9"/>
      <c r="N35" s="30">
        <f>H35-L35</f>
        <v>3000000</v>
      </c>
    </row>
    <row r="36" spans="1:14" ht="15" thickBot="1" x14ac:dyDescent="0.35">
      <c r="A36" s="71" t="s">
        <v>35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3"/>
    </row>
    <row r="37" spans="1:14" x14ac:dyDescent="0.3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5" thickBot="1" x14ac:dyDescent="0.35">
      <c r="A38" s="74" t="s">
        <v>33</v>
      </c>
      <c r="B38" s="75"/>
      <c r="C38" s="75"/>
      <c r="D38" s="75"/>
      <c r="E38" s="75"/>
      <c r="F38" s="75"/>
      <c r="G38" s="76"/>
      <c r="H38" s="17">
        <f>H35+H22</f>
        <v>42794000</v>
      </c>
      <c r="I38" s="14"/>
      <c r="J38" s="14"/>
      <c r="K38" s="14"/>
      <c r="L38" s="17">
        <f>L22+L35</f>
        <v>39794000</v>
      </c>
      <c r="M38" s="14"/>
      <c r="N38" s="18">
        <f>N22+N35</f>
        <v>3000000</v>
      </c>
    </row>
    <row r="39" spans="1:14" x14ac:dyDescent="0.3">
      <c r="A39" s="77" t="s">
        <v>43</v>
      </c>
      <c r="B39" s="77"/>
      <c r="C39" s="77"/>
      <c r="D39" s="77"/>
      <c r="E39" s="77"/>
      <c r="F39" s="77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78" t="s">
        <v>38</v>
      </c>
      <c r="B40" s="78"/>
      <c r="C40" s="78"/>
      <c r="D40" s="78"/>
      <c r="E40" s="55"/>
      <c r="F40" s="23"/>
      <c r="G40" s="24"/>
      <c r="H40" s="20"/>
      <c r="I40" s="20"/>
      <c r="J40" s="19" t="s">
        <v>44</v>
      </c>
      <c r="K40" s="19"/>
      <c r="L40" s="22"/>
      <c r="M40" s="22"/>
      <c r="N40" s="22"/>
    </row>
    <row r="41" spans="1:14" x14ac:dyDescent="0.3">
      <c r="A41" s="79" t="s">
        <v>39</v>
      </c>
      <c r="B41" s="79"/>
      <c r="C41" s="79"/>
      <c r="D41" s="79"/>
      <c r="E41" s="79"/>
      <c r="F41" s="79"/>
      <c r="G41" s="22" t="s">
        <v>41</v>
      </c>
      <c r="H41" s="22"/>
      <c r="I41" s="22"/>
      <c r="J41" s="22" t="s">
        <v>36</v>
      </c>
      <c r="K41" s="22"/>
      <c r="L41" s="22"/>
      <c r="M41" s="22"/>
      <c r="N41" s="22"/>
    </row>
    <row r="42" spans="1:14" x14ac:dyDescent="0.3">
      <c r="A42" s="56"/>
      <c r="B42" s="56"/>
      <c r="C42" s="56"/>
      <c r="D42" s="56"/>
      <c r="E42" s="56"/>
      <c r="F42" s="56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45</v>
      </c>
      <c r="B43" s="21"/>
      <c r="C43" s="21"/>
      <c r="D43" s="21"/>
      <c r="E43" s="15"/>
      <c r="F43" s="15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21" t="s">
        <v>37</v>
      </c>
      <c r="B44" s="21"/>
      <c r="C44" s="21"/>
      <c r="D44" s="21"/>
      <c r="E44" s="15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40</v>
      </c>
      <c r="B45" s="21"/>
      <c r="C45" s="21"/>
      <c r="D45" s="21"/>
      <c r="E45" s="15"/>
      <c r="F45" s="19"/>
      <c r="G45" s="19"/>
      <c r="H45" s="20"/>
      <c r="I45" s="20"/>
      <c r="J45" s="19" t="s">
        <v>42</v>
      </c>
      <c r="K45" s="19"/>
      <c r="L45" s="22"/>
      <c r="M45" s="22"/>
      <c r="N45" s="22"/>
    </row>
    <row r="46" spans="1:14" x14ac:dyDescent="0.3">
      <c r="A46" s="22"/>
      <c r="B46" s="22"/>
      <c r="C46" s="22"/>
      <c r="D46" s="22"/>
      <c r="E46" s="22"/>
      <c r="F46" s="22"/>
      <c r="G46" s="22" t="s">
        <v>41</v>
      </c>
      <c r="H46" s="22"/>
      <c r="I46" s="22"/>
      <c r="J46" s="67" t="s">
        <v>36</v>
      </c>
      <c r="K46" s="67"/>
      <c r="L46" s="22"/>
      <c r="M46" s="22"/>
      <c r="N46" s="22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9:F39"/>
    <mergeCell ref="A40:D40"/>
    <mergeCell ref="A41:F41"/>
    <mergeCell ref="J46:K46"/>
    <mergeCell ref="A20:N20"/>
    <mergeCell ref="A22:G22"/>
    <mergeCell ref="A23:N23"/>
    <mergeCell ref="A35:G35"/>
    <mergeCell ref="A36:N36"/>
    <mergeCell ref="A38:G38"/>
    <mergeCell ref="G13:G18"/>
    <mergeCell ref="H13:H18"/>
    <mergeCell ref="I13:I18"/>
    <mergeCell ref="J13:J18"/>
    <mergeCell ref="K13:K18"/>
  </mergeCells>
  <conditionalFormatting sqref="N4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BreakPreview" zoomScale="60" zoomScaleNormal="100" workbookViewId="0">
      <selection activeCell="J36" sqref="J3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2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">
      <c r="A2" s="6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93">
        <v>40294000</v>
      </c>
      <c r="J3" s="93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4">
        <v>0</v>
      </c>
      <c r="J4" s="94"/>
      <c r="K4" s="22" t="s">
        <v>0</v>
      </c>
      <c r="L4" s="22"/>
      <c r="M4" s="22"/>
      <c r="N4" s="22"/>
    </row>
    <row r="5" spans="1:14" x14ac:dyDescent="0.3">
      <c r="A5" s="95" t="s">
        <v>46</v>
      </c>
      <c r="B5" s="95"/>
      <c r="C5" s="95"/>
      <c r="D5" s="95"/>
      <c r="E5" s="95"/>
      <c r="F5" s="95"/>
      <c r="G5" s="95"/>
      <c r="H5" s="95"/>
      <c r="I5" s="96"/>
      <c r="J5" s="96"/>
      <c r="K5" s="22" t="s">
        <v>0</v>
      </c>
      <c r="L5" s="62"/>
      <c r="M5" s="62"/>
      <c r="N5" s="22"/>
    </row>
    <row r="6" spans="1:14" ht="15" thickBot="1" x14ac:dyDescent="0.3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89" t="s">
        <v>3</v>
      </c>
      <c r="B7" s="89" t="s">
        <v>4</v>
      </c>
      <c r="C7" s="89" t="s">
        <v>5</v>
      </c>
      <c r="D7" s="89" t="s">
        <v>6</v>
      </c>
      <c r="E7" s="89" t="s">
        <v>7</v>
      </c>
      <c r="F7" s="89" t="s">
        <v>8</v>
      </c>
      <c r="G7" s="98" t="s">
        <v>9</v>
      </c>
      <c r="H7" s="99"/>
      <c r="I7" s="100"/>
      <c r="J7" s="98" t="s">
        <v>10</v>
      </c>
      <c r="K7" s="99"/>
      <c r="L7" s="100"/>
      <c r="M7" s="107" t="s">
        <v>11</v>
      </c>
      <c r="N7" s="107" t="s">
        <v>12</v>
      </c>
    </row>
    <row r="8" spans="1:14" x14ac:dyDescent="0.3">
      <c r="A8" s="90"/>
      <c r="B8" s="90"/>
      <c r="C8" s="90"/>
      <c r="D8" s="90"/>
      <c r="E8" s="90"/>
      <c r="F8" s="90"/>
      <c r="G8" s="101"/>
      <c r="H8" s="102"/>
      <c r="I8" s="103"/>
      <c r="J8" s="101"/>
      <c r="K8" s="102"/>
      <c r="L8" s="103"/>
      <c r="M8" s="108"/>
      <c r="N8" s="108"/>
    </row>
    <row r="9" spans="1:14" x14ac:dyDescent="0.3">
      <c r="A9" s="90"/>
      <c r="B9" s="90"/>
      <c r="C9" s="90"/>
      <c r="D9" s="90"/>
      <c r="E9" s="90"/>
      <c r="F9" s="90"/>
      <c r="G9" s="101"/>
      <c r="H9" s="102"/>
      <c r="I9" s="103"/>
      <c r="J9" s="101"/>
      <c r="K9" s="102"/>
      <c r="L9" s="103"/>
      <c r="M9" s="108"/>
      <c r="N9" s="108"/>
    </row>
    <row r="10" spans="1:14" x14ac:dyDescent="0.3">
      <c r="A10" s="90"/>
      <c r="B10" s="90"/>
      <c r="C10" s="90"/>
      <c r="D10" s="90"/>
      <c r="E10" s="90"/>
      <c r="F10" s="90"/>
      <c r="G10" s="101"/>
      <c r="H10" s="102"/>
      <c r="I10" s="103"/>
      <c r="J10" s="101"/>
      <c r="K10" s="102"/>
      <c r="L10" s="103"/>
      <c r="M10" s="108"/>
      <c r="N10" s="108"/>
    </row>
    <row r="11" spans="1:14" x14ac:dyDescent="0.3">
      <c r="A11" s="90"/>
      <c r="B11" s="90"/>
      <c r="C11" s="90"/>
      <c r="D11" s="90"/>
      <c r="E11" s="90"/>
      <c r="F11" s="90"/>
      <c r="G11" s="101"/>
      <c r="H11" s="102"/>
      <c r="I11" s="103"/>
      <c r="J11" s="101"/>
      <c r="K11" s="102"/>
      <c r="L11" s="103"/>
      <c r="M11" s="108"/>
      <c r="N11" s="108"/>
    </row>
    <row r="12" spans="1:14" ht="15" thickBot="1" x14ac:dyDescent="0.35">
      <c r="A12" s="90"/>
      <c r="B12" s="90"/>
      <c r="C12" s="90"/>
      <c r="D12" s="90"/>
      <c r="E12" s="90"/>
      <c r="F12" s="90"/>
      <c r="G12" s="104"/>
      <c r="H12" s="105"/>
      <c r="I12" s="106"/>
      <c r="J12" s="104"/>
      <c r="K12" s="105"/>
      <c r="L12" s="106"/>
      <c r="M12" s="108"/>
      <c r="N12" s="108"/>
    </row>
    <row r="13" spans="1:14" x14ac:dyDescent="0.3">
      <c r="A13" s="90"/>
      <c r="B13" s="90"/>
      <c r="C13" s="90"/>
      <c r="D13" s="90"/>
      <c r="E13" s="90"/>
      <c r="F13" s="90"/>
      <c r="G13" s="89" t="s">
        <v>13</v>
      </c>
      <c r="H13" s="89" t="s">
        <v>14</v>
      </c>
      <c r="I13" s="89" t="s">
        <v>15</v>
      </c>
      <c r="J13" s="89" t="s">
        <v>16</v>
      </c>
      <c r="K13" s="89" t="s">
        <v>17</v>
      </c>
      <c r="L13" s="89" t="s">
        <v>14</v>
      </c>
      <c r="M13" s="108"/>
      <c r="N13" s="108"/>
    </row>
    <row r="14" spans="1:14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8"/>
      <c r="N14" s="108"/>
    </row>
    <row r="15" spans="1:14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08"/>
      <c r="N15" s="108"/>
    </row>
    <row r="16" spans="1:14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08"/>
      <c r="N16" s="108"/>
    </row>
    <row r="17" spans="1:14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8"/>
      <c r="N17" s="108"/>
    </row>
    <row r="18" spans="1:14" ht="15" thickBot="1" x14ac:dyDescent="0.3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" thickBot="1" x14ac:dyDescent="0.35">
      <c r="A19" s="6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9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96</v>
      </c>
      <c r="K35" s="33">
        <v>45499</v>
      </c>
      <c r="L35" s="25">
        <v>5000000</v>
      </c>
      <c r="M35" s="26"/>
      <c r="N35" s="27" t="s">
        <v>47</v>
      </c>
    </row>
    <row r="36" spans="1:14" ht="15" thickBot="1" x14ac:dyDescent="0.35">
      <c r="A36" s="68" t="s">
        <v>33</v>
      </c>
      <c r="B36" s="69"/>
      <c r="C36" s="69"/>
      <c r="D36" s="69"/>
      <c r="E36" s="69"/>
      <c r="F36" s="69"/>
      <c r="G36" s="70"/>
      <c r="H36" s="16">
        <f>20700000+H27+H24+H26+H25+H28+H29</f>
        <v>42700000</v>
      </c>
      <c r="I36" s="9"/>
      <c r="J36" s="10"/>
      <c r="K36" s="11"/>
      <c r="L36" s="16">
        <f>SUM(L24:L35)</f>
        <v>42700000</v>
      </c>
      <c r="M36" s="9"/>
      <c r="N36" s="30">
        <f>H36-L36</f>
        <v>0</v>
      </c>
    </row>
    <row r="37" spans="1:14" ht="15" thickBot="1" x14ac:dyDescent="0.35">
      <c r="A37" s="71" t="s">
        <v>35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3"/>
    </row>
    <row r="38" spans="1:14" x14ac:dyDescent="0.3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5" thickBot="1" x14ac:dyDescent="0.35">
      <c r="A39" s="74" t="s">
        <v>33</v>
      </c>
      <c r="B39" s="75"/>
      <c r="C39" s="75"/>
      <c r="D39" s="75"/>
      <c r="E39" s="75"/>
      <c r="F39" s="75"/>
      <c r="G39" s="76"/>
      <c r="H39" s="17">
        <f>H36+H22</f>
        <v>44794000</v>
      </c>
      <c r="I39" s="14"/>
      <c r="J39" s="14"/>
      <c r="K39" s="14"/>
      <c r="L39" s="17">
        <f>L22+L36</f>
        <v>44794000</v>
      </c>
      <c r="M39" s="14"/>
      <c r="N39" s="18">
        <f>N22+N36</f>
        <v>0</v>
      </c>
    </row>
    <row r="40" spans="1:14" x14ac:dyDescent="0.3">
      <c r="A40" s="77" t="s">
        <v>43</v>
      </c>
      <c r="B40" s="77"/>
      <c r="C40" s="77"/>
      <c r="D40" s="77"/>
      <c r="E40" s="77"/>
      <c r="F40" s="77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78" t="s">
        <v>38</v>
      </c>
      <c r="B41" s="78"/>
      <c r="C41" s="78"/>
      <c r="D41" s="78"/>
      <c r="E41" s="61"/>
      <c r="F41" s="23"/>
      <c r="G41" s="24"/>
      <c r="H41" s="20"/>
      <c r="I41" s="20"/>
      <c r="J41" s="19" t="s">
        <v>44</v>
      </c>
      <c r="K41" s="19"/>
      <c r="L41" s="22"/>
      <c r="M41" s="22"/>
      <c r="N41" s="22"/>
    </row>
    <row r="42" spans="1:14" x14ac:dyDescent="0.3">
      <c r="A42" s="79" t="s">
        <v>39</v>
      </c>
      <c r="B42" s="79"/>
      <c r="C42" s="79"/>
      <c r="D42" s="79"/>
      <c r="E42" s="79"/>
      <c r="F42" s="79"/>
      <c r="G42" s="22" t="s">
        <v>41</v>
      </c>
      <c r="H42" s="22"/>
      <c r="I42" s="22"/>
      <c r="J42" s="22" t="s">
        <v>36</v>
      </c>
      <c r="K42" s="22"/>
      <c r="L42" s="22"/>
      <c r="M42" s="22"/>
      <c r="N42" s="22"/>
    </row>
    <row r="43" spans="1:14" x14ac:dyDescent="0.3">
      <c r="A43" s="62"/>
      <c r="B43" s="62"/>
      <c r="C43" s="62"/>
      <c r="D43" s="62"/>
      <c r="E43" s="62"/>
      <c r="F43" s="62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21" t="s">
        <v>45</v>
      </c>
      <c r="B44" s="21"/>
      <c r="C44" s="21"/>
      <c r="D44" s="21"/>
      <c r="E44" s="15"/>
      <c r="F44" s="15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37</v>
      </c>
      <c r="B45" s="21"/>
      <c r="C45" s="21"/>
      <c r="D45" s="21"/>
      <c r="E45" s="15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40</v>
      </c>
      <c r="B46" s="21"/>
      <c r="C46" s="21"/>
      <c r="D46" s="21"/>
      <c r="E46" s="15"/>
      <c r="F46" s="19"/>
      <c r="G46" s="19"/>
      <c r="H46" s="20"/>
      <c r="I46" s="20"/>
      <c r="J46" s="19" t="s">
        <v>42</v>
      </c>
      <c r="K46" s="19"/>
      <c r="L46" s="22"/>
      <c r="M46" s="22"/>
      <c r="N46" s="22"/>
    </row>
    <row r="47" spans="1:14" x14ac:dyDescent="0.3">
      <c r="A47" s="22"/>
      <c r="B47" s="22"/>
      <c r="C47" s="22"/>
      <c r="D47" s="22"/>
      <c r="E47" s="22"/>
      <c r="F47" s="22"/>
      <c r="G47" s="22" t="s">
        <v>41</v>
      </c>
      <c r="H47" s="22"/>
      <c r="I47" s="22"/>
      <c r="J47" s="67" t="s">
        <v>36</v>
      </c>
      <c r="K47" s="67"/>
      <c r="L47" s="22"/>
      <c r="M47" s="22"/>
      <c r="N47" s="22"/>
    </row>
    <row r="48" spans="1:1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mergeCells count="32">
    <mergeCell ref="L13:L18"/>
    <mergeCell ref="A40:F40"/>
    <mergeCell ref="A41:D41"/>
    <mergeCell ref="A42:F42"/>
    <mergeCell ref="J47:K47"/>
    <mergeCell ref="A20:N20"/>
    <mergeCell ref="A22:G22"/>
    <mergeCell ref="A23:N23"/>
    <mergeCell ref="A36:G36"/>
    <mergeCell ref="A37:N37"/>
    <mergeCell ref="A39:G39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35433070866141736" bottom="0.15748031496062992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workbookViewId="0">
      <selection activeCell="H30" sqref="H30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92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">
      <c r="A2" s="64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93">
        <v>40294000</v>
      </c>
      <c r="J3" s="93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4">
        <v>0</v>
      </c>
      <c r="J4" s="94"/>
      <c r="K4" s="22" t="s">
        <v>0</v>
      </c>
      <c r="L4" s="22"/>
      <c r="M4" s="22"/>
      <c r="N4" s="22"/>
    </row>
    <row r="5" spans="1:14" x14ac:dyDescent="0.3">
      <c r="A5" s="95" t="s">
        <v>46</v>
      </c>
      <c r="B5" s="95"/>
      <c r="C5" s="95"/>
      <c r="D5" s="95"/>
      <c r="E5" s="95"/>
      <c r="F5" s="95"/>
      <c r="G5" s="95"/>
      <c r="H5" s="95"/>
      <c r="I5" s="96"/>
      <c r="J5" s="96"/>
      <c r="K5" s="22" t="s">
        <v>0</v>
      </c>
      <c r="L5" s="64"/>
      <c r="M5" s="64"/>
      <c r="N5" s="22"/>
    </row>
    <row r="6" spans="1:14" ht="15" thickBot="1" x14ac:dyDescent="0.3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89" t="s">
        <v>3</v>
      </c>
      <c r="B7" s="89" t="s">
        <v>4</v>
      </c>
      <c r="C7" s="89" t="s">
        <v>5</v>
      </c>
      <c r="D7" s="89" t="s">
        <v>6</v>
      </c>
      <c r="E7" s="89" t="s">
        <v>7</v>
      </c>
      <c r="F7" s="89" t="s">
        <v>8</v>
      </c>
      <c r="G7" s="98" t="s">
        <v>9</v>
      </c>
      <c r="H7" s="99"/>
      <c r="I7" s="100"/>
      <c r="J7" s="98" t="s">
        <v>10</v>
      </c>
      <c r="K7" s="99"/>
      <c r="L7" s="100"/>
      <c r="M7" s="107" t="s">
        <v>11</v>
      </c>
      <c r="N7" s="107" t="s">
        <v>12</v>
      </c>
    </row>
    <row r="8" spans="1:14" x14ac:dyDescent="0.3">
      <c r="A8" s="90"/>
      <c r="B8" s="90"/>
      <c r="C8" s="90"/>
      <c r="D8" s="90"/>
      <c r="E8" s="90"/>
      <c r="F8" s="90"/>
      <c r="G8" s="101"/>
      <c r="H8" s="102"/>
      <c r="I8" s="103"/>
      <c r="J8" s="101"/>
      <c r="K8" s="102"/>
      <c r="L8" s="103"/>
      <c r="M8" s="108"/>
      <c r="N8" s="108"/>
    </row>
    <row r="9" spans="1:14" x14ac:dyDescent="0.3">
      <c r="A9" s="90"/>
      <c r="B9" s="90"/>
      <c r="C9" s="90"/>
      <c r="D9" s="90"/>
      <c r="E9" s="90"/>
      <c r="F9" s="90"/>
      <c r="G9" s="101"/>
      <c r="H9" s="102"/>
      <c r="I9" s="103"/>
      <c r="J9" s="101"/>
      <c r="K9" s="102"/>
      <c r="L9" s="103"/>
      <c r="M9" s="108"/>
      <c r="N9" s="108"/>
    </row>
    <row r="10" spans="1:14" x14ac:dyDescent="0.3">
      <c r="A10" s="90"/>
      <c r="B10" s="90"/>
      <c r="C10" s="90"/>
      <c r="D10" s="90"/>
      <c r="E10" s="90"/>
      <c r="F10" s="90"/>
      <c r="G10" s="101"/>
      <c r="H10" s="102"/>
      <c r="I10" s="103"/>
      <c r="J10" s="101"/>
      <c r="K10" s="102"/>
      <c r="L10" s="103"/>
      <c r="M10" s="108"/>
      <c r="N10" s="108"/>
    </row>
    <row r="11" spans="1:14" x14ac:dyDescent="0.3">
      <c r="A11" s="90"/>
      <c r="B11" s="90"/>
      <c r="C11" s="90"/>
      <c r="D11" s="90"/>
      <c r="E11" s="90"/>
      <c r="F11" s="90"/>
      <c r="G11" s="101"/>
      <c r="H11" s="102"/>
      <c r="I11" s="103"/>
      <c r="J11" s="101"/>
      <c r="K11" s="102"/>
      <c r="L11" s="103"/>
      <c r="M11" s="108"/>
      <c r="N11" s="108"/>
    </row>
    <row r="12" spans="1:14" ht="15" thickBot="1" x14ac:dyDescent="0.35">
      <c r="A12" s="90"/>
      <c r="B12" s="90"/>
      <c r="C12" s="90"/>
      <c r="D12" s="90"/>
      <c r="E12" s="90"/>
      <c r="F12" s="90"/>
      <c r="G12" s="104"/>
      <c r="H12" s="105"/>
      <c r="I12" s="106"/>
      <c r="J12" s="104"/>
      <c r="K12" s="105"/>
      <c r="L12" s="106"/>
      <c r="M12" s="108"/>
      <c r="N12" s="108"/>
    </row>
    <row r="13" spans="1:14" x14ac:dyDescent="0.3">
      <c r="A13" s="90"/>
      <c r="B13" s="90"/>
      <c r="C13" s="90"/>
      <c r="D13" s="90"/>
      <c r="E13" s="90"/>
      <c r="F13" s="90"/>
      <c r="G13" s="89" t="s">
        <v>13</v>
      </c>
      <c r="H13" s="89" t="s">
        <v>14</v>
      </c>
      <c r="I13" s="89" t="s">
        <v>15</v>
      </c>
      <c r="J13" s="89" t="s">
        <v>16</v>
      </c>
      <c r="K13" s="89" t="s">
        <v>17</v>
      </c>
      <c r="L13" s="89" t="s">
        <v>14</v>
      </c>
      <c r="M13" s="108"/>
      <c r="N13" s="108"/>
    </row>
    <row r="14" spans="1:14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8"/>
      <c r="N14" s="108"/>
    </row>
    <row r="15" spans="1:14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08"/>
      <c r="N15" s="108"/>
    </row>
    <row r="16" spans="1:14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08"/>
      <c r="N16" s="108"/>
    </row>
    <row r="17" spans="1:14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8"/>
      <c r="N17" s="108"/>
    </row>
    <row r="18" spans="1:14" ht="15" thickBot="1" x14ac:dyDescent="0.3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" thickBot="1" x14ac:dyDescent="0.35">
      <c r="A19" s="6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0" t="s">
        <v>32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65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83" t="s">
        <v>33</v>
      </c>
      <c r="B22" s="84"/>
      <c r="C22" s="84"/>
      <c r="D22" s="84"/>
      <c r="E22" s="84"/>
      <c r="F22" s="84"/>
      <c r="G22" s="85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6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>
        <v>44839</v>
      </c>
      <c r="C30" s="32" t="s">
        <v>92</v>
      </c>
      <c r="D30" s="32" t="s">
        <v>60</v>
      </c>
      <c r="E30" s="32" t="s">
        <v>61</v>
      </c>
      <c r="F30" s="32" t="s">
        <v>62</v>
      </c>
      <c r="G30" s="32" t="s">
        <v>94</v>
      </c>
      <c r="H30" s="31">
        <v>3000000</v>
      </c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>
        <v>44839</v>
      </c>
      <c r="C31" s="32" t="s">
        <v>93</v>
      </c>
      <c r="D31" s="32" t="s">
        <v>60</v>
      </c>
      <c r="E31" s="32" t="s">
        <v>61</v>
      </c>
      <c r="F31" s="32" t="s">
        <v>62</v>
      </c>
      <c r="G31" s="32" t="s">
        <v>95</v>
      </c>
      <c r="H31" s="31">
        <v>2500000</v>
      </c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96</v>
      </c>
      <c r="K35" s="33">
        <v>45499</v>
      </c>
      <c r="L35" s="25">
        <v>5000000</v>
      </c>
      <c r="M35" s="26"/>
      <c r="N35" s="27" t="s">
        <v>47</v>
      </c>
    </row>
    <row r="36" spans="1:14" ht="42.75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>
        <v>45567</v>
      </c>
      <c r="J36" s="32" t="s">
        <v>97</v>
      </c>
      <c r="K36" s="33">
        <v>45532</v>
      </c>
      <c r="L36" s="25">
        <v>5500000</v>
      </c>
      <c r="M36" s="26"/>
      <c r="N36" s="27" t="s">
        <v>47</v>
      </c>
    </row>
    <row r="37" spans="1:14" ht="15" thickBot="1" x14ac:dyDescent="0.35">
      <c r="A37" s="68" t="s">
        <v>33</v>
      </c>
      <c r="B37" s="69"/>
      <c r="C37" s="69"/>
      <c r="D37" s="69"/>
      <c r="E37" s="69"/>
      <c r="F37" s="69"/>
      <c r="G37" s="70"/>
      <c r="H37" s="16">
        <f>20700000+H27+H24+H26+H25+H28+H29+H30+H31+H32</f>
        <v>48200000</v>
      </c>
      <c r="I37" s="9"/>
      <c r="J37" s="10"/>
      <c r="K37" s="11"/>
      <c r="L37" s="16">
        <f>SUM(L24:L36)</f>
        <v>48200000</v>
      </c>
      <c r="M37" s="9"/>
      <c r="N37" s="30">
        <f>H37-L37</f>
        <v>0</v>
      </c>
    </row>
    <row r="38" spans="1:14" ht="15" thickBot="1" x14ac:dyDescent="0.35">
      <c r="A38" s="71" t="s">
        <v>35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3"/>
    </row>
    <row r="39" spans="1:14" x14ac:dyDescent="0.3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5" thickBot="1" x14ac:dyDescent="0.35">
      <c r="A40" s="74" t="s">
        <v>33</v>
      </c>
      <c r="B40" s="75"/>
      <c r="C40" s="75"/>
      <c r="D40" s="75"/>
      <c r="E40" s="75"/>
      <c r="F40" s="75"/>
      <c r="G40" s="76"/>
      <c r="H40" s="17">
        <f>H37+H22</f>
        <v>50294000</v>
      </c>
      <c r="I40" s="14"/>
      <c r="J40" s="14"/>
      <c r="K40" s="14"/>
      <c r="L40" s="17">
        <f>L22+L37</f>
        <v>50294000</v>
      </c>
      <c r="M40" s="14"/>
      <c r="N40" s="18">
        <f>N22+N37</f>
        <v>0</v>
      </c>
    </row>
    <row r="41" spans="1:14" x14ac:dyDescent="0.3">
      <c r="A41" s="77" t="s">
        <v>43</v>
      </c>
      <c r="B41" s="77"/>
      <c r="C41" s="77"/>
      <c r="D41" s="77"/>
      <c r="E41" s="77"/>
      <c r="F41" s="77"/>
      <c r="G41" s="22"/>
      <c r="H41" s="22"/>
      <c r="I41" s="22"/>
      <c r="J41" s="22"/>
      <c r="K41" s="22"/>
      <c r="L41" s="22"/>
      <c r="M41" s="22"/>
      <c r="N41" s="22"/>
    </row>
    <row r="42" spans="1:14" x14ac:dyDescent="0.3">
      <c r="A42" s="78" t="s">
        <v>38</v>
      </c>
      <c r="B42" s="78"/>
      <c r="C42" s="78"/>
      <c r="D42" s="78"/>
      <c r="E42" s="63"/>
      <c r="F42" s="23"/>
      <c r="G42" s="24"/>
      <c r="H42" s="20"/>
      <c r="I42" s="20"/>
      <c r="J42" s="19" t="s">
        <v>44</v>
      </c>
      <c r="K42" s="19"/>
      <c r="L42" s="22"/>
      <c r="M42" s="22"/>
      <c r="N42" s="22"/>
    </row>
    <row r="43" spans="1:14" x14ac:dyDescent="0.3">
      <c r="A43" s="79" t="s">
        <v>39</v>
      </c>
      <c r="B43" s="79"/>
      <c r="C43" s="79"/>
      <c r="D43" s="79"/>
      <c r="E43" s="79"/>
      <c r="F43" s="79"/>
      <c r="G43" s="22" t="s">
        <v>41</v>
      </c>
      <c r="H43" s="22"/>
      <c r="I43" s="22"/>
      <c r="J43" s="22" t="s">
        <v>36</v>
      </c>
      <c r="K43" s="22"/>
      <c r="L43" s="22"/>
      <c r="M43" s="22"/>
      <c r="N43" s="22"/>
    </row>
    <row r="44" spans="1:14" x14ac:dyDescent="0.3">
      <c r="A44" s="64"/>
      <c r="B44" s="64"/>
      <c r="C44" s="64"/>
      <c r="D44" s="64"/>
      <c r="E44" s="64"/>
      <c r="F44" s="64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45</v>
      </c>
      <c r="B45" s="21"/>
      <c r="C45" s="21"/>
      <c r="D45" s="21"/>
      <c r="E45" s="15"/>
      <c r="F45" s="15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37</v>
      </c>
      <c r="B46" s="21"/>
      <c r="C46" s="21"/>
      <c r="D46" s="21"/>
      <c r="E46" s="15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40</v>
      </c>
      <c r="B47" s="21"/>
      <c r="C47" s="21"/>
      <c r="D47" s="21"/>
      <c r="E47" s="15"/>
      <c r="F47" s="19"/>
      <c r="G47" s="19"/>
      <c r="H47" s="20"/>
      <c r="I47" s="20"/>
      <c r="J47" s="19" t="s">
        <v>42</v>
      </c>
      <c r="K47" s="19"/>
      <c r="L47" s="22"/>
      <c r="M47" s="22"/>
      <c r="N47" s="22"/>
    </row>
    <row r="48" spans="1:14" x14ac:dyDescent="0.3">
      <c r="A48" s="22"/>
      <c r="B48" s="22"/>
      <c r="C48" s="22"/>
      <c r="D48" s="22"/>
      <c r="E48" s="22"/>
      <c r="F48" s="22"/>
      <c r="G48" s="22" t="s">
        <v>41</v>
      </c>
      <c r="H48" s="22"/>
      <c r="I48" s="22"/>
      <c r="J48" s="67" t="s">
        <v>36</v>
      </c>
      <c r="K48" s="67"/>
      <c r="L48" s="22"/>
      <c r="M48" s="22"/>
      <c r="N48" s="22"/>
    </row>
    <row r="49" spans="1:1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41:F41"/>
    <mergeCell ref="A42:D42"/>
    <mergeCell ref="A43:F43"/>
    <mergeCell ref="J48:K48"/>
    <mergeCell ref="A20:N20"/>
    <mergeCell ref="A22:G22"/>
    <mergeCell ref="A23:N23"/>
    <mergeCell ref="A37:G37"/>
    <mergeCell ref="A38:N38"/>
    <mergeCell ref="A40:G40"/>
    <mergeCell ref="G13:G18"/>
    <mergeCell ref="H13:H18"/>
    <mergeCell ref="I13:I18"/>
    <mergeCell ref="J13:J18"/>
    <mergeCell ref="K13:K18"/>
  </mergeCells>
  <conditionalFormatting sqref="N4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01.02.2024</vt:lpstr>
      <vt:lpstr>01.03.2024</vt:lpstr>
      <vt:lpstr>01.04.2024</vt:lpstr>
      <vt:lpstr>01.05.2024</vt:lpstr>
      <vt:lpstr>01.06.2024</vt:lpstr>
      <vt:lpstr>01.07.2024</vt:lpstr>
      <vt:lpstr>01.08.2024</vt:lpstr>
      <vt:lpstr>01.09.2024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2024-09-17T01:33:54Z</dcterms:modified>
</cp:coreProperties>
</file>