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5" activeTab="10"/>
  </bookViews>
  <sheets>
    <sheet name="на 01.01.2016" sheetId="24" r:id="rId1"/>
    <sheet name="на 01.02.2016" sheetId="25" r:id="rId2"/>
    <sheet name="на 01.03.2016" sheetId="26" r:id="rId3"/>
    <sheet name="на 01.04.2016" sheetId="27" r:id="rId4"/>
    <sheet name="на 01.05.2016" sheetId="28" r:id="rId5"/>
    <sheet name="на 01.06.2016" sheetId="29" r:id="rId6"/>
    <sheet name="на 01.07.2016" sheetId="30" r:id="rId7"/>
    <sheet name="на 01.08.2016" sheetId="31" r:id="rId8"/>
    <sheet name="на 01.09.2016" sheetId="32" r:id="rId9"/>
    <sheet name="на 01.10.2016" sheetId="33" r:id="rId10"/>
    <sheet name="на 01.11.2016" sheetId="34" r:id="rId11"/>
  </sheets>
  <calcPr calcId="145621"/>
</workbook>
</file>

<file path=xl/calcChain.xml><?xml version="1.0" encoding="utf-8"?>
<calcChain xmlns="http://schemas.openxmlformats.org/spreadsheetml/2006/main">
  <c r="N28" i="34" l="1"/>
  <c r="L28" i="34"/>
  <c r="L31" i="34" s="1"/>
  <c r="N31" i="34" s="1"/>
  <c r="L28" i="33" l="1"/>
  <c r="N28" i="33" l="1"/>
  <c r="L31" i="33"/>
  <c r="N31" i="33" s="1"/>
  <c r="N28" i="32" l="1"/>
  <c r="L28" i="32"/>
  <c r="L31" i="32" s="1"/>
  <c r="N31" i="32" s="1"/>
  <c r="L28" i="31" l="1"/>
  <c r="L31" i="31"/>
  <c r="N31" i="31" s="1"/>
  <c r="N28" i="31" l="1"/>
  <c r="N27" i="30"/>
  <c r="L27" i="30"/>
  <c r="L30" i="30" s="1"/>
  <c r="N30" i="30" s="1"/>
  <c r="L30" i="29" l="1"/>
  <c r="L27" i="29"/>
  <c r="N30" i="29"/>
  <c r="N27" i="29"/>
  <c r="N30" i="28" l="1"/>
  <c r="N27" i="28"/>
  <c r="N30" i="27" l="1"/>
  <c r="N27" i="27"/>
  <c r="N30" i="26" l="1"/>
  <c r="N27" i="26"/>
  <c r="N30" i="25" l="1"/>
  <c r="N27" i="25"/>
  <c r="N28" i="24" l="1"/>
  <c r="N31" i="24"/>
</calcChain>
</file>

<file path=xl/sharedStrings.xml><?xml version="1.0" encoding="utf-8"?>
<sst xmlns="http://schemas.openxmlformats.org/spreadsheetml/2006/main" count="816" uniqueCount="113">
  <si>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</si>
  <si>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</si>
  <si>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</si>
  <si>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</si>
  <si>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</si>
  <si>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</si>
  <si>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</si>
  <si>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</si>
  <si>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</si>
  <si>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</si>
  <si>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</si>
  <si>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</si>
  <si>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</si>
  <si>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</si>
  <si>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</si>
  <si>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</si>
  <si>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</si>
  <si>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</si>
  <si>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</si>
  <si>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</si>
  <si>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</si>
  <si>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</si>
  <si>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</si>
  <si>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</si>
  <si>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</si>
  <si>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</si>
  <si>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</si>
  <si>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</si>
  <si>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</si>
  <si>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</si>
  <si>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</si>
  <si>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</si>
  <si>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</si>
  <si>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</si>
  <si>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</si>
  <si>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</si>
  <si>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2-13-001</t>
  </si>
  <si>
    <t xml:space="preserve">МК от 26.08.2013 № 0319300215113000001-0150343-01 </t>
  </si>
  <si>
    <t>3. Муниципальные гарантии</t>
  </si>
  <si>
    <t>(расшифровка подписи)</t>
  </si>
  <si>
    <t>АИКБ "Енисейский объединен-ный банк"</t>
  </si>
  <si>
    <t xml:space="preserve"> Руководитель Финансового управления - 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</si>
  <si>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</si>
  <si>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</si>
  <si>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</si>
  <si>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Предельный объем муниципального долга на 2015   г. </t>
  </si>
  <si>
    <t>О.П.Судова</t>
  </si>
  <si>
    <t>Верхний предел муниципального долга  на 01.01.2016 г.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</si>
  <si>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</si>
  <si>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</si>
  <si>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</si>
  <si>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п/п№1 от 01.10.2014
п/п№1 от 22.12.2014
п/п№1 от 03.07.2015
п/п№1 от 31.07.2015</t>
  </si>
  <si>
    <t xml:space="preserve">
26.08.2015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</si>
  <si>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</si>
  <si>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</si>
  <si>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</si>
  <si>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Л.М.Мильчакова</t>
  </si>
  <si>
    <t>МУНИЦИПАЛЬНАЯ ДОЛГОВАЯ КНИГА ГОРОДА БОРОДИНО на 01.01.2016 г.</t>
  </si>
  <si>
    <t>п/п№1 от 25.08.2015
п/п№1 от 01.09.2015 п/п№1 от 23.12.2015</t>
  </si>
  <si>
    <t>22.08.2017
22.08.2017 22.08.2017</t>
  </si>
  <si>
    <t>2-15-003</t>
  </si>
  <si>
    <t>Акцилнерное общество Банк "Уссури"</t>
  </si>
  <si>
    <t>МК от  25.12.2015 № 0319300215115000006-0150343-01</t>
  </si>
  <si>
    <t>10 000 000,00
10 000 000,00       5 000 000,00</t>
  </si>
  <si>
    <t>п/п№1 от 25.12.2015</t>
  </si>
  <si>
    <t>10 000 000,00
10 000 000,00         5 000 000,00</t>
  </si>
  <si>
    <t>п/п №816417 п/п №822421
п/п №822422
п/п №822420</t>
  </si>
  <si>
    <t xml:space="preserve">
17 000 000,00
    3 000 000,00
2 000 000,00</t>
  </si>
  <si>
    <t>12 000 000,00      2 000 000,00
3 000 000,00
5 000 000,00</t>
  </si>
  <si>
    <t>02.04.2015  24.08.2015
24.08.2015
24.08.2015</t>
  </si>
  <si>
    <t>МУНИЦИПАЛЬНАЯ ДОЛГОВАЯ КНИГА ГОРОДА БОРОДИНО на 01.02.2016 г.</t>
  </si>
  <si>
    <t>Верхний предел муниципального долга  на 01.01.2017 г.</t>
  </si>
  <si>
    <t xml:space="preserve">Предельный объем муниципального долга на 2016   г. </t>
  </si>
  <si>
    <t xml:space="preserve">п/п № 541991 </t>
  </si>
  <si>
    <t>5 000 000,00
10 000 000,00         5 000 000,00</t>
  </si>
  <si>
    <t>Главный  специалист отдела учета, отчетности</t>
  </si>
  <si>
    <t xml:space="preserve"> Н.К Демакова</t>
  </si>
  <si>
    <t>МУНИЦИПАЛЬНАЯ ДОЛГОВАЯ КНИГА ГОРОДА БОРОДИНО на 01.03.2016 г.</t>
  </si>
  <si>
    <t>10 000 000,00
10 000 000,00                   5 000 000,00</t>
  </si>
  <si>
    <t>МУНИЦИПАЛЬНАЯ ДОЛГОВАЯ КНИГА ГОРОДА БОРОДИНО на 01.04.2016 г.</t>
  </si>
  <si>
    <t>МУНИЦИПАЛЬНАЯ ДОЛГОВАЯ КНИГА ГОРОДА БОРОДИНО на 01.05.2016 г.</t>
  </si>
  <si>
    <t>Н.А.Галаган</t>
  </si>
  <si>
    <t>МУНИЦИПАЛЬНАЯ ДОЛГОВАЯ КНИГА ГОРОДА БОРОДИНО на 01.06.2016 г.</t>
  </si>
  <si>
    <t>10.02.2016   06.05.2016</t>
  </si>
  <si>
    <t>5000000,00     5000000,00</t>
  </si>
  <si>
    <t>п/п № 541991  п/п № 492069</t>
  </si>
  <si>
    <t xml:space="preserve">
10 000 000,00         5 000 000,00</t>
  </si>
  <si>
    <t>МУНИЦИПАЛЬНАЯ ДОЛГОВАЯ КНИГА ГОРОДА БОРОДИНО на 01.07.2016 г.</t>
  </si>
  <si>
    <t>МУНИЦИПАЛЬНАЯ ДОЛГОВАЯ КНИГА ГОРОДА БОРОДИНО на 01.08.2016 г.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</si>
  <si>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</si>
  <si>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</si>
  <si>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</si>
  <si>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</si>
  <si>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</si>
  <si>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</si>
  <si>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п/п№20 от 05.07.2016</t>
  </si>
  <si>
    <t>2-16-004</t>
  </si>
  <si>
    <t>ПОГАШЕНО</t>
  </si>
  <si>
    <t xml:space="preserve">И.О. Руководителя Финансового управления - </t>
  </si>
  <si>
    <t xml:space="preserve">начальника отдела учета, отчетности и </t>
  </si>
  <si>
    <t>Ю.М. Доронина</t>
  </si>
  <si>
    <t>МУНИЦИПАЛЬНАЯ ДОЛГОВАЯ КНИГА ГОРОДА БОРОДИНО на 01.09.2016 г.</t>
  </si>
  <si>
    <t>МУНИЦИПАЛЬНАЯ ДОЛГОВАЯ КНИГА ГОРОДА БОРОДИНО на 01.10.2016 г.</t>
  </si>
  <si>
    <t>15000000,00     5000000,00</t>
  </si>
  <si>
    <t>26.06.2018    26.06.2018</t>
  </si>
  <si>
    <t xml:space="preserve">п/п № 368641  </t>
  </si>
  <si>
    <t>п/п№20 от 05.07.2016   п/п№21 от 01.09.2016</t>
  </si>
  <si>
    <t xml:space="preserve">Руководитель Финансового управления - </t>
  </si>
  <si>
    <t>Л.М. Мильчакова</t>
  </si>
  <si>
    <t>МУНИЦИПАЛЬНАЯ ДОЛГОВАЯ КНИГА ГОРОДА БОРОДИНО на 01.11.2016 г.</t>
  </si>
  <si>
    <t>15000000,00     5000000,00    3000000,00</t>
  </si>
  <si>
    <t>п/п№20 от 05.07.2016   п/п№21 от 01.09.2016   п/п№35 от 03.10.2016</t>
  </si>
  <si>
    <t>26.06.2018    26.06.2018    26.06.2018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</si>
</sst>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_р_."/>
    <numFmt numFmtId="165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4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5" fontId="5" fillId="0" borderId="10" xfId="1" applyNumberFormat="1" applyFont="1" applyBorder="1" applyAlignment="1">
      <alignment vertical="top" wrapText="1"/>
    </xf>
    <xf numFmtId="165" fontId="5" fillId="0" borderId="19" xfId="1" applyNumberFormat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9" xfId="1" applyNumberFormat="1" applyFont="1" applyBorder="1" applyAlignment="1">
      <alignment horizontal="right" vertical="top" wrapText="1"/>
    </xf>
    <xf numFmtId="43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4" fontId="2" fillId="0" borderId="16" xfId="1" applyNumberFormat="1" applyFont="1" applyBorder="1" applyAlignment="1">
      <alignment horizontal="center" vertical="top" wrapText="1"/>
    </xf>
    <xf numFmtId="164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0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14" fontId="2" fillId="0" borderId="22" xfId="1" applyNumberFormat="1" applyFont="1" applyBorder="1" applyAlignment="1">
      <alignment horizontal="center" vertical="top" wrapText="1"/>
    </xf>
    <xf numFmtId="43" fontId="2" fillId="0" borderId="22" xfId="2" applyFont="1" applyBorder="1" applyAlignment="1">
      <alignment horizontal="right" vertical="top" wrapText="1"/>
    </xf>
    <xf numFmtId="0" fontId="2" fillId="0" borderId="22" xfId="1" applyFont="1" applyBorder="1" applyAlignment="1">
      <alignment horizontal="left" vertical="top" wrapText="1"/>
    </xf>
    <xf numFmtId="4" fontId="2" fillId="0" borderId="22" xfId="1" applyNumberFormat="1" applyFont="1" applyBorder="1" applyAlignment="1">
      <alignment horizontal="center" vertical="top" wrapText="1"/>
    </xf>
    <xf numFmtId="164" fontId="2" fillId="0" borderId="23" xfId="1" applyNumberFormat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75" zoomScaleNormal="75" workbookViewId="0">
      <selection sqref="A1:N52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3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33" t="s">
        <v>47</v>
      </c>
      <c r="B4" s="33"/>
      <c r="C4" s="33"/>
      <c r="D4" s="33"/>
      <c r="E4" s="33"/>
      <c r="F4" s="33"/>
      <c r="G4" s="33"/>
      <c r="H4" s="33"/>
      <c r="I4" s="126">
        <v>18000000</v>
      </c>
      <c r="J4" s="126"/>
      <c r="K4" s="33" t="s">
        <v>0</v>
      </c>
      <c r="L4" s="33"/>
      <c r="M4" s="33"/>
      <c r="N4" s="33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126">
        <v>0</v>
      </c>
      <c r="J5" s="126"/>
      <c r="K5" s="33" t="s">
        <v>0</v>
      </c>
      <c r="L5" s="33"/>
      <c r="M5" s="33"/>
      <c r="N5" s="33"/>
    </row>
    <row r="6" spans="1:14" x14ac:dyDescent="0.25">
      <c r="A6" s="108" t="s">
        <v>45</v>
      </c>
      <c r="B6" s="108"/>
      <c r="C6" s="108"/>
      <c r="D6" s="108"/>
      <c r="E6" s="108"/>
      <c r="F6" s="108"/>
      <c r="G6" s="108"/>
      <c r="H6" s="108"/>
      <c r="I6" s="127">
        <v>182379751.33000001</v>
      </c>
      <c r="J6" s="127"/>
      <c r="K6" s="33" t="s">
        <v>0</v>
      </c>
      <c r="L6" s="34"/>
      <c r="M6" s="34"/>
      <c r="N6" s="33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6"/>
      <c r="K22" s="8"/>
      <c r="L22" s="37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70.5" customHeight="1" x14ac:dyDescent="0.25">
      <c r="A25" s="40">
        <v>1</v>
      </c>
      <c r="B25" s="41">
        <v>41516</v>
      </c>
      <c r="C25" s="40" t="s">
        <v>36</v>
      </c>
      <c r="D25" s="40" t="s">
        <v>40</v>
      </c>
      <c r="E25" s="38" t="s">
        <v>35</v>
      </c>
      <c r="F25" s="40" t="s">
        <v>37</v>
      </c>
      <c r="G25" s="41" t="s">
        <v>51</v>
      </c>
      <c r="H25" s="42" t="s">
        <v>67</v>
      </c>
      <c r="I25" s="41" t="s">
        <v>52</v>
      </c>
      <c r="J25" s="43" t="s">
        <v>66</v>
      </c>
      <c r="K25" s="41" t="s">
        <v>69</v>
      </c>
      <c r="L25" s="44" t="s">
        <v>68</v>
      </c>
      <c r="M25" s="45"/>
      <c r="N25" s="46"/>
    </row>
    <row r="26" spans="1:14" ht="67.5" customHeight="1" x14ac:dyDescent="0.25">
      <c r="A26" s="18">
        <v>2</v>
      </c>
      <c r="B26" s="19">
        <v>42240</v>
      </c>
      <c r="C26" s="18" t="s">
        <v>48</v>
      </c>
      <c r="D26" s="18" t="s">
        <v>49</v>
      </c>
      <c r="E26" s="18" t="s">
        <v>35</v>
      </c>
      <c r="F26" s="18" t="s">
        <v>50</v>
      </c>
      <c r="G26" s="26" t="s">
        <v>58</v>
      </c>
      <c r="H26" s="25" t="s">
        <v>63</v>
      </c>
      <c r="I26" s="19" t="s">
        <v>59</v>
      </c>
      <c r="J26" s="26"/>
      <c r="K26" s="19"/>
      <c r="L26" s="27"/>
      <c r="M26" s="28"/>
      <c r="N26" s="25" t="s">
        <v>65</v>
      </c>
    </row>
    <row r="27" spans="1:14" ht="63.75" x14ac:dyDescent="0.25">
      <c r="A27" s="18">
        <v>3</v>
      </c>
      <c r="B27" s="19">
        <v>42363</v>
      </c>
      <c r="C27" s="18" t="s">
        <v>60</v>
      </c>
      <c r="D27" s="18" t="s">
        <v>61</v>
      </c>
      <c r="E27" s="18" t="s">
        <v>35</v>
      </c>
      <c r="F27" s="18" t="s">
        <v>62</v>
      </c>
      <c r="G27" s="26" t="s">
        <v>64</v>
      </c>
      <c r="H27" s="25">
        <v>11000000</v>
      </c>
      <c r="I27" s="19">
        <v>43122</v>
      </c>
      <c r="J27" s="26"/>
      <c r="K27" s="19"/>
      <c r="L27" s="27"/>
      <c r="M27" s="28"/>
      <c r="N27" s="25">
        <v>11000000</v>
      </c>
    </row>
    <row r="28" spans="1:14" ht="15.75" thickBot="1" x14ac:dyDescent="0.3">
      <c r="A28" s="116" t="s">
        <v>33</v>
      </c>
      <c r="B28" s="117"/>
      <c r="C28" s="117"/>
      <c r="D28" s="117"/>
      <c r="E28" s="117"/>
      <c r="F28" s="117"/>
      <c r="G28" s="118"/>
      <c r="H28" s="21">
        <v>58000000</v>
      </c>
      <c r="I28" s="11"/>
      <c r="J28" s="12"/>
      <c r="K28" s="13"/>
      <c r="L28" s="21">
        <v>22000000</v>
      </c>
      <c r="M28" s="11"/>
      <c r="N28" s="23">
        <f>H28-L28</f>
        <v>36000000</v>
      </c>
    </row>
    <row r="29" spans="1:14" ht="15.75" thickBot="1" x14ac:dyDescent="0.3">
      <c r="A29" s="119" t="s">
        <v>38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22" t="s">
        <v>33</v>
      </c>
      <c r="B31" s="123"/>
      <c r="C31" s="123"/>
      <c r="D31" s="123"/>
      <c r="E31" s="123"/>
      <c r="F31" s="123"/>
      <c r="G31" s="124"/>
      <c r="H31" s="22">
        <v>58000000</v>
      </c>
      <c r="I31" s="17"/>
      <c r="J31" s="17"/>
      <c r="K31" s="17"/>
      <c r="L31" s="22">
        <v>22000000</v>
      </c>
      <c r="M31" s="17"/>
      <c r="N31" s="24">
        <f>H31-L31</f>
        <v>36000000</v>
      </c>
    </row>
    <row r="32" spans="1:14" x14ac:dyDescent="0.25">
      <c r="A32" s="106" t="s">
        <v>41</v>
      </c>
      <c r="B32" s="106"/>
      <c r="C32" s="106"/>
      <c r="D32" s="106"/>
      <c r="E32" s="106"/>
      <c r="F32" s="106"/>
      <c r="G32" s="33"/>
      <c r="H32" s="33"/>
      <c r="I32" s="33"/>
      <c r="J32" s="33"/>
      <c r="K32" s="33"/>
      <c r="L32" s="33"/>
      <c r="M32" s="33"/>
      <c r="N32" s="33"/>
    </row>
    <row r="33" spans="1:14" x14ac:dyDescent="0.25">
      <c r="A33" s="107" t="s">
        <v>43</v>
      </c>
      <c r="B33" s="107"/>
      <c r="C33" s="107"/>
      <c r="D33" s="107"/>
      <c r="E33" s="31"/>
      <c r="F33" s="47"/>
      <c r="G33" s="35"/>
      <c r="H33" s="30"/>
      <c r="I33" s="30"/>
      <c r="J33" s="29" t="s">
        <v>56</v>
      </c>
      <c r="K33" s="29"/>
      <c r="L33" s="33"/>
      <c r="M33" s="33"/>
      <c r="N33" s="33"/>
    </row>
    <row r="34" spans="1:14" x14ac:dyDescent="0.25">
      <c r="A34" s="108" t="s">
        <v>44</v>
      </c>
      <c r="B34" s="108"/>
      <c r="C34" s="108"/>
      <c r="D34" s="108"/>
      <c r="E34" s="108"/>
      <c r="F34" s="108"/>
      <c r="G34" s="33" t="s">
        <v>55</v>
      </c>
      <c r="H34" s="33"/>
      <c r="I34" s="33"/>
      <c r="J34" s="33" t="s">
        <v>39</v>
      </c>
      <c r="K34" s="33"/>
      <c r="L34" s="33"/>
      <c r="M34" s="33"/>
      <c r="N34" s="33"/>
    </row>
    <row r="35" spans="1:14" x14ac:dyDescent="0.25">
      <c r="A35" s="34"/>
      <c r="B35" s="34"/>
      <c r="C35" s="34"/>
      <c r="D35" s="34"/>
      <c r="E35" s="34"/>
      <c r="F35" s="34"/>
      <c r="G35" s="33"/>
      <c r="H35" s="33"/>
      <c r="I35" s="33"/>
      <c r="J35" s="33"/>
      <c r="K35" s="33"/>
      <c r="L35" s="33"/>
      <c r="M35" s="33"/>
      <c r="N35" s="33"/>
    </row>
    <row r="36" spans="1:14" x14ac:dyDescent="0.25">
      <c r="A36" s="32" t="s">
        <v>53</v>
      </c>
      <c r="B36" s="32"/>
      <c r="C36" s="32"/>
      <c r="D36" s="32"/>
      <c r="E36" s="20"/>
      <c r="F36" s="20"/>
      <c r="G36" s="33"/>
      <c r="H36" s="33"/>
      <c r="I36" s="33"/>
      <c r="J36" s="33"/>
      <c r="K36" s="33"/>
      <c r="L36" s="33"/>
      <c r="M36" s="33"/>
      <c r="N36" s="33"/>
    </row>
    <row r="37" spans="1:14" x14ac:dyDescent="0.25">
      <c r="A37" s="32" t="s">
        <v>42</v>
      </c>
      <c r="B37" s="32"/>
      <c r="C37" s="32"/>
      <c r="D37" s="32"/>
      <c r="E37" s="20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5">
      <c r="A38" s="32" t="s">
        <v>54</v>
      </c>
      <c r="B38" s="32"/>
      <c r="C38" s="32"/>
      <c r="D38" s="32"/>
      <c r="E38" s="20"/>
      <c r="F38" s="29"/>
      <c r="G38" s="29"/>
      <c r="H38" s="30"/>
      <c r="I38" s="30"/>
      <c r="J38" s="29" t="s">
        <v>46</v>
      </c>
      <c r="K38" s="29"/>
      <c r="L38" s="33"/>
      <c r="M38" s="33"/>
      <c r="N38" s="33"/>
    </row>
    <row r="39" spans="1:14" x14ac:dyDescent="0.25">
      <c r="A39" s="33"/>
      <c r="B39" s="33"/>
      <c r="C39" s="33"/>
      <c r="D39" s="33"/>
      <c r="E39" s="33"/>
      <c r="F39" s="33"/>
      <c r="G39" s="33" t="s">
        <v>55</v>
      </c>
      <c r="H39" s="33"/>
      <c r="I39" s="33"/>
      <c r="J39" s="109" t="s">
        <v>39</v>
      </c>
      <c r="K39" s="109"/>
      <c r="L39" s="33"/>
      <c r="M39" s="33"/>
      <c r="N39" s="33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39370078740157483" right="0" top="0.35433070866141736" bottom="0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0.42578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94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40200000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94"/>
      <c r="M6" s="94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9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2"/>
      <c r="K22" s="8"/>
      <c r="L22" s="95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9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9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106</v>
      </c>
      <c r="H27" s="25" t="s">
        <v>103</v>
      </c>
      <c r="I27" s="19" t="s">
        <v>104</v>
      </c>
      <c r="J27" s="26" t="s">
        <v>105</v>
      </c>
      <c r="K27" s="19">
        <v>42626</v>
      </c>
      <c r="L27" s="97">
        <v>3000000</v>
      </c>
      <c r="M27" s="28"/>
      <c r="N27" s="25">
        <v>17000000</v>
      </c>
    </row>
    <row r="28" spans="1:14" ht="15.75" thickBot="1" x14ac:dyDescent="0.3">
      <c r="A28" s="116" t="s">
        <v>33</v>
      </c>
      <c r="B28" s="117"/>
      <c r="C28" s="117"/>
      <c r="D28" s="117"/>
      <c r="E28" s="117"/>
      <c r="F28" s="117"/>
      <c r="G28" s="118"/>
      <c r="H28" s="21">
        <v>56000000</v>
      </c>
      <c r="I28" s="11"/>
      <c r="J28" s="12"/>
      <c r="K28" s="13"/>
      <c r="L28" s="21">
        <f>5000000+5000000+10000000+3500000+1500000+3000000</f>
        <v>28000000</v>
      </c>
      <c r="M28" s="11"/>
      <c r="N28" s="23">
        <f>H28-L28</f>
        <v>28000000</v>
      </c>
    </row>
    <row r="29" spans="1:14" ht="15.75" thickBot="1" x14ac:dyDescent="0.3">
      <c r="A29" s="119" t="s">
        <v>38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22" t="s">
        <v>33</v>
      </c>
      <c r="B31" s="123"/>
      <c r="C31" s="123"/>
      <c r="D31" s="123"/>
      <c r="E31" s="123"/>
      <c r="F31" s="123"/>
      <c r="G31" s="124"/>
      <c r="H31" s="22">
        <v>56000000</v>
      </c>
      <c r="I31" s="17"/>
      <c r="J31" s="17"/>
      <c r="K31" s="17"/>
      <c r="L31" s="22">
        <f>L28</f>
        <v>28000000</v>
      </c>
      <c r="M31" s="17"/>
      <c r="N31" s="24">
        <f>H31-L31</f>
        <v>28000000</v>
      </c>
    </row>
    <row r="32" spans="1:14" x14ac:dyDescent="0.25">
      <c r="A32" s="106" t="s">
        <v>107</v>
      </c>
      <c r="B32" s="106"/>
      <c r="C32" s="106"/>
      <c r="D32" s="106"/>
      <c r="E32" s="106"/>
      <c r="F32" s="10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07" t="s">
        <v>43</v>
      </c>
      <c r="B33" s="107"/>
      <c r="C33" s="107"/>
      <c r="D33" s="107"/>
      <c r="E33" s="93"/>
      <c r="F33" s="52"/>
      <c r="G33" s="53"/>
      <c r="H33" s="30"/>
      <c r="I33" s="30"/>
      <c r="J33" s="29" t="s">
        <v>108</v>
      </c>
      <c r="K33" s="29"/>
      <c r="L33" s="50"/>
      <c r="M33" s="50"/>
      <c r="N33" s="50"/>
    </row>
    <row r="34" spans="1:14" x14ac:dyDescent="0.25">
      <c r="A34" s="108" t="s">
        <v>44</v>
      </c>
      <c r="B34" s="108"/>
      <c r="C34" s="108"/>
      <c r="D34" s="108"/>
      <c r="E34" s="108"/>
      <c r="F34" s="10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94"/>
      <c r="B35" s="94"/>
      <c r="C35" s="94"/>
      <c r="D35" s="94"/>
      <c r="E35" s="94"/>
      <c r="F35" s="94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09" t="s">
        <v>39</v>
      </c>
      <c r="K39" s="10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="75" zoomScaleNormal="75" workbookViewId="0">
      <selection activeCell="N39" sqref="N39:N40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0.42578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10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40200000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100"/>
      <c r="M6" s="100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10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8"/>
      <c r="K22" s="8"/>
      <c r="L22" s="101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9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9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111</v>
      </c>
      <c r="H27" s="25" t="s">
        <v>110</v>
      </c>
      <c r="I27" s="19" t="s">
        <v>112</v>
      </c>
      <c r="J27" s="26" t="s">
        <v>105</v>
      </c>
      <c r="K27" s="19">
        <v>42626</v>
      </c>
      <c r="L27" s="97">
        <v>3000000</v>
      </c>
      <c r="M27" s="28"/>
      <c r="N27" s="25">
        <v>20000000</v>
      </c>
    </row>
    <row r="28" spans="1:14" ht="15.75" thickBot="1" x14ac:dyDescent="0.3">
      <c r="A28" s="116" t="s">
        <v>33</v>
      </c>
      <c r="B28" s="117"/>
      <c r="C28" s="117"/>
      <c r="D28" s="117"/>
      <c r="E28" s="117"/>
      <c r="F28" s="117"/>
      <c r="G28" s="118"/>
      <c r="H28" s="21">
        <v>59000000</v>
      </c>
      <c r="I28" s="11"/>
      <c r="J28" s="12"/>
      <c r="K28" s="13"/>
      <c r="L28" s="21">
        <f>5000000+5000000+10000000+3500000+1500000+3000000</f>
        <v>28000000</v>
      </c>
      <c r="M28" s="11"/>
      <c r="N28" s="23">
        <f>H28-L28</f>
        <v>31000000</v>
      </c>
    </row>
    <row r="29" spans="1:14" ht="15.75" thickBot="1" x14ac:dyDescent="0.3">
      <c r="A29" s="119" t="s">
        <v>38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22" t="s">
        <v>33</v>
      </c>
      <c r="B31" s="123"/>
      <c r="C31" s="123"/>
      <c r="D31" s="123"/>
      <c r="E31" s="123"/>
      <c r="F31" s="123"/>
      <c r="G31" s="124"/>
      <c r="H31" s="22">
        <v>59000000</v>
      </c>
      <c r="I31" s="17"/>
      <c r="J31" s="17"/>
      <c r="K31" s="17"/>
      <c r="L31" s="22">
        <f>L28</f>
        <v>28000000</v>
      </c>
      <c r="M31" s="17"/>
      <c r="N31" s="24">
        <f>H31-L31</f>
        <v>31000000</v>
      </c>
    </row>
    <row r="32" spans="1:14" x14ac:dyDescent="0.25">
      <c r="A32" s="106" t="s">
        <v>107</v>
      </c>
      <c r="B32" s="106"/>
      <c r="C32" s="106"/>
      <c r="D32" s="106"/>
      <c r="E32" s="106"/>
      <c r="F32" s="10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07" t="s">
        <v>43</v>
      </c>
      <c r="B33" s="107"/>
      <c r="C33" s="107"/>
      <c r="D33" s="107"/>
      <c r="E33" s="99"/>
      <c r="F33" s="52"/>
      <c r="G33" s="53"/>
      <c r="H33" s="30"/>
      <c r="I33" s="30"/>
      <c r="J33" s="29" t="s">
        <v>108</v>
      </c>
      <c r="K33" s="29"/>
      <c r="L33" s="50"/>
      <c r="M33" s="50"/>
      <c r="N33" s="50"/>
    </row>
    <row r="34" spans="1:14" x14ac:dyDescent="0.25">
      <c r="A34" s="108" t="s">
        <v>44</v>
      </c>
      <c r="B34" s="108"/>
      <c r="C34" s="108"/>
      <c r="D34" s="108"/>
      <c r="E34" s="108"/>
      <c r="F34" s="10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100"/>
      <c r="B35" s="100"/>
      <c r="C35" s="100"/>
      <c r="D35" s="100"/>
      <c r="E35" s="100"/>
      <c r="F35" s="10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09" t="s">
        <v>39</v>
      </c>
      <c r="K39" s="10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activeCell="C1" sqref="A1:N42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36000000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51"/>
      <c r="M6" s="51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5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5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63</v>
      </c>
      <c r="I25" s="19" t="s">
        <v>59</v>
      </c>
      <c r="J25" s="26"/>
      <c r="K25" s="19"/>
      <c r="L25" s="27"/>
      <c r="M25" s="28"/>
      <c r="N25" s="25" t="s">
        <v>65</v>
      </c>
    </row>
    <row r="26" spans="1:14" ht="63.75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/>
      <c r="M27" s="11"/>
      <c r="N27" s="23">
        <f>H27-L27</f>
        <v>36000000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/>
      <c r="M30" s="17"/>
      <c r="N30" s="24">
        <f>H30-L30</f>
        <v>36000000</v>
      </c>
    </row>
    <row r="31" spans="1:14" x14ac:dyDescent="0.25">
      <c r="A31" s="106" t="s">
        <v>41</v>
      </c>
      <c r="B31" s="106"/>
      <c r="C31" s="106"/>
      <c r="D31" s="106"/>
      <c r="E31" s="106"/>
      <c r="F31" s="10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7" t="s">
        <v>43</v>
      </c>
      <c r="B32" s="107"/>
      <c r="C32" s="107"/>
      <c r="D32" s="107"/>
      <c r="E32" s="4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08" t="s">
        <v>44</v>
      </c>
      <c r="B33" s="108"/>
      <c r="C33" s="108"/>
      <c r="D33" s="108"/>
      <c r="E33" s="108"/>
      <c r="F33" s="10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51"/>
      <c r="B34" s="51"/>
      <c r="C34" s="51"/>
      <c r="D34" s="51"/>
      <c r="E34" s="51"/>
      <c r="F34" s="51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46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80" zoomScaleNormal="80" workbookViewId="0">
      <selection sqref="A1:N40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5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34400000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59"/>
      <c r="M6" s="59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6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7"/>
      <c r="K22" s="8"/>
      <c r="L22" s="60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71.25" customHeight="1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4.75" customHeight="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106" t="s">
        <v>41</v>
      </c>
      <c r="B31" s="106"/>
      <c r="C31" s="106"/>
      <c r="D31" s="106"/>
      <c r="E31" s="106"/>
      <c r="F31" s="10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7" t="s">
        <v>43</v>
      </c>
      <c r="B32" s="107"/>
      <c r="C32" s="107"/>
      <c r="D32" s="107"/>
      <c r="E32" s="5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08" t="s">
        <v>44</v>
      </c>
      <c r="B33" s="108"/>
      <c r="C33" s="108"/>
      <c r="D33" s="108"/>
      <c r="E33" s="108"/>
      <c r="F33" s="10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59"/>
      <c r="B34" s="59"/>
      <c r="C34" s="59"/>
      <c r="D34" s="59"/>
      <c r="E34" s="59"/>
      <c r="F34" s="59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75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76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N41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63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34400000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63"/>
      <c r="M6" s="63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6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2"/>
      <c r="K22" s="8"/>
      <c r="L22" s="64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106" t="s">
        <v>41</v>
      </c>
      <c r="B31" s="106"/>
      <c r="C31" s="106"/>
      <c r="D31" s="106"/>
      <c r="E31" s="106"/>
      <c r="F31" s="10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7" t="s">
        <v>43</v>
      </c>
      <c r="B32" s="107"/>
      <c r="C32" s="107"/>
      <c r="D32" s="107"/>
      <c r="E32" s="66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08" t="s">
        <v>44</v>
      </c>
      <c r="B33" s="108"/>
      <c r="C33" s="108"/>
      <c r="D33" s="108"/>
      <c r="E33" s="108"/>
      <c r="F33" s="10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63"/>
      <c r="B34" s="63"/>
      <c r="C34" s="63"/>
      <c r="D34" s="63"/>
      <c r="E34" s="63"/>
      <c r="F34" s="63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46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6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37200000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69"/>
      <c r="M6" s="69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7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70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106" t="s">
        <v>41</v>
      </c>
      <c r="B31" s="106"/>
      <c r="C31" s="106"/>
      <c r="D31" s="106"/>
      <c r="E31" s="106"/>
      <c r="F31" s="10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7" t="s">
        <v>43</v>
      </c>
      <c r="B32" s="107"/>
      <c r="C32" s="107"/>
      <c r="D32" s="107"/>
      <c r="E32" s="6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08" t="s">
        <v>44</v>
      </c>
      <c r="B33" s="108"/>
      <c r="C33" s="108"/>
      <c r="D33" s="108"/>
      <c r="E33" s="108"/>
      <c r="F33" s="10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69"/>
      <c r="B34" s="69"/>
      <c r="C34" s="69"/>
      <c r="D34" s="69"/>
      <c r="E34" s="69"/>
      <c r="F34" s="69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9.85546875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73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37200000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73"/>
      <c r="M6" s="73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7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2"/>
      <c r="K22" s="8"/>
      <c r="L22" s="74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85</v>
      </c>
      <c r="K25" s="19" t="s">
        <v>83</v>
      </c>
      <c r="L25" s="27" t="s">
        <v>84</v>
      </c>
      <c r="M25" s="28"/>
      <c r="N25" s="25" t="s">
        <v>86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f>5000000+5000000</f>
        <v>10000000</v>
      </c>
      <c r="M27" s="11"/>
      <c r="N27" s="23">
        <f>H27-L27</f>
        <v>26000000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f>L27</f>
        <v>10000000</v>
      </c>
      <c r="M30" s="17"/>
      <c r="N30" s="24">
        <f>H30-L30</f>
        <v>26000000</v>
      </c>
    </row>
    <row r="31" spans="1:14" x14ac:dyDescent="0.25">
      <c r="A31" s="106" t="s">
        <v>41</v>
      </c>
      <c r="B31" s="106"/>
      <c r="C31" s="106"/>
      <c r="D31" s="106"/>
      <c r="E31" s="106"/>
      <c r="F31" s="10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7" t="s">
        <v>43</v>
      </c>
      <c r="B32" s="107"/>
      <c r="C32" s="107"/>
      <c r="D32" s="107"/>
      <c r="E32" s="76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08" t="s">
        <v>44</v>
      </c>
      <c r="B33" s="108"/>
      <c r="C33" s="108"/>
      <c r="D33" s="108"/>
      <c r="E33" s="108"/>
      <c r="F33" s="10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73"/>
      <c r="B34" s="73"/>
      <c r="C34" s="73"/>
      <c r="D34" s="73"/>
      <c r="E34" s="73"/>
      <c r="F34" s="73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.3543307086614173" header="0.3543307086614173" footer="0.7480314960629921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9.85546875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78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40200000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78"/>
      <c r="M6" s="78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8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7"/>
      <c r="K22" s="8"/>
      <c r="L22" s="79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85</v>
      </c>
      <c r="K25" s="19" t="s">
        <v>83</v>
      </c>
      <c r="L25" s="27" t="s">
        <v>84</v>
      </c>
      <c r="M25" s="28"/>
      <c r="N25" s="25" t="s">
        <v>86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116" t="s">
        <v>33</v>
      </c>
      <c r="B27" s="117"/>
      <c r="C27" s="117"/>
      <c r="D27" s="117"/>
      <c r="E27" s="117"/>
      <c r="F27" s="117"/>
      <c r="G27" s="118"/>
      <c r="H27" s="21">
        <v>36000000</v>
      </c>
      <c r="I27" s="11"/>
      <c r="J27" s="12"/>
      <c r="K27" s="13"/>
      <c r="L27" s="21">
        <f>5000000+5000000</f>
        <v>10000000</v>
      </c>
      <c r="M27" s="11"/>
      <c r="N27" s="23">
        <f>H27-L27</f>
        <v>26000000</v>
      </c>
    </row>
    <row r="28" spans="1:14" ht="15.75" thickBot="1" x14ac:dyDescent="0.3">
      <c r="A28" s="119" t="s">
        <v>38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22" t="s">
        <v>33</v>
      </c>
      <c r="B30" s="123"/>
      <c r="C30" s="123"/>
      <c r="D30" s="123"/>
      <c r="E30" s="123"/>
      <c r="F30" s="123"/>
      <c r="G30" s="124"/>
      <c r="H30" s="22">
        <v>36000000</v>
      </c>
      <c r="I30" s="17"/>
      <c r="J30" s="17"/>
      <c r="K30" s="17"/>
      <c r="L30" s="22">
        <f>L27</f>
        <v>10000000</v>
      </c>
      <c r="M30" s="17"/>
      <c r="N30" s="24">
        <f>H30-L30</f>
        <v>26000000</v>
      </c>
    </row>
    <row r="31" spans="1:14" x14ac:dyDescent="0.25">
      <c r="A31" s="106" t="s">
        <v>41</v>
      </c>
      <c r="B31" s="106"/>
      <c r="C31" s="106"/>
      <c r="D31" s="106"/>
      <c r="E31" s="106"/>
      <c r="F31" s="106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107" t="s">
        <v>43</v>
      </c>
      <c r="B32" s="107"/>
      <c r="C32" s="107"/>
      <c r="D32" s="107"/>
      <c r="E32" s="81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108" t="s">
        <v>44</v>
      </c>
      <c r="B33" s="108"/>
      <c r="C33" s="108"/>
      <c r="D33" s="108"/>
      <c r="E33" s="108"/>
      <c r="F33" s="108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78"/>
      <c r="B34" s="78"/>
      <c r="C34" s="78"/>
      <c r="D34" s="78"/>
      <c r="E34" s="78"/>
      <c r="F34" s="78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109" t="s">
        <v>39</v>
      </c>
      <c r="K38" s="109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84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40200000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84"/>
      <c r="M6" s="84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8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2"/>
      <c r="K22" s="8"/>
      <c r="L22" s="85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2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95</v>
      </c>
      <c r="H27" s="25">
        <v>15000000</v>
      </c>
      <c r="I27" s="19">
        <v>43277</v>
      </c>
      <c r="J27" s="26"/>
      <c r="K27" s="19"/>
      <c r="L27" s="27"/>
      <c r="M27" s="28"/>
      <c r="N27" s="25">
        <v>15000000</v>
      </c>
    </row>
    <row r="28" spans="1:14" ht="15.75" thickBot="1" x14ac:dyDescent="0.3">
      <c r="A28" s="116" t="s">
        <v>33</v>
      </c>
      <c r="B28" s="117"/>
      <c r="C28" s="117"/>
      <c r="D28" s="117"/>
      <c r="E28" s="117"/>
      <c r="F28" s="117"/>
      <c r="G28" s="118"/>
      <c r="H28" s="21">
        <v>51000000</v>
      </c>
      <c r="I28" s="11"/>
      <c r="J28" s="12"/>
      <c r="K28" s="13"/>
      <c r="L28" s="21">
        <f>5000000+5000000+10000000+3500000+1500000</f>
        <v>25000000</v>
      </c>
      <c r="M28" s="11"/>
      <c r="N28" s="23">
        <f>H28-L28</f>
        <v>26000000</v>
      </c>
    </row>
    <row r="29" spans="1:14" ht="15.75" thickBot="1" x14ac:dyDescent="0.3">
      <c r="A29" s="119" t="s">
        <v>38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22" t="s">
        <v>33</v>
      </c>
      <c r="B31" s="123"/>
      <c r="C31" s="123"/>
      <c r="D31" s="123"/>
      <c r="E31" s="123"/>
      <c r="F31" s="123"/>
      <c r="G31" s="124"/>
      <c r="H31" s="22">
        <v>51000000</v>
      </c>
      <c r="I31" s="17"/>
      <c r="J31" s="17"/>
      <c r="K31" s="17"/>
      <c r="L31" s="22">
        <f>L28</f>
        <v>25000000</v>
      </c>
      <c r="M31" s="17"/>
      <c r="N31" s="24">
        <f>H31-L31</f>
        <v>26000000</v>
      </c>
    </row>
    <row r="32" spans="1:14" x14ac:dyDescent="0.25">
      <c r="A32" s="106" t="s">
        <v>98</v>
      </c>
      <c r="B32" s="106"/>
      <c r="C32" s="106"/>
      <c r="D32" s="106"/>
      <c r="E32" s="106"/>
      <c r="F32" s="10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07" t="s">
        <v>99</v>
      </c>
      <c r="B33" s="107"/>
      <c r="C33" s="107"/>
      <c r="D33" s="107"/>
      <c r="E33" s="83"/>
      <c r="F33" s="52"/>
      <c r="G33" s="53"/>
      <c r="H33" s="30"/>
      <c r="I33" s="30"/>
      <c r="J33" s="29" t="s">
        <v>100</v>
      </c>
      <c r="K33" s="29"/>
      <c r="L33" s="50"/>
      <c r="M33" s="50"/>
      <c r="N33" s="50"/>
    </row>
    <row r="34" spans="1:14" x14ac:dyDescent="0.25">
      <c r="A34" s="108" t="s">
        <v>44</v>
      </c>
      <c r="B34" s="108"/>
      <c r="C34" s="108"/>
      <c r="D34" s="108"/>
      <c r="E34" s="108"/>
      <c r="F34" s="10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84"/>
      <c r="B35" s="84"/>
      <c r="C35" s="84"/>
      <c r="D35" s="84"/>
      <c r="E35" s="84"/>
      <c r="F35" s="84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09" t="s">
        <v>39</v>
      </c>
      <c r="K39" s="10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25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88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26">
        <v>40200000</v>
      </c>
      <c r="J4" s="126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26">
        <v>0</v>
      </c>
      <c r="J5" s="126"/>
      <c r="K5" s="50" t="s">
        <v>0</v>
      </c>
      <c r="L5" s="50"/>
      <c r="M5" s="50"/>
      <c r="N5" s="50"/>
    </row>
    <row r="6" spans="1:14" x14ac:dyDescent="0.25">
      <c r="A6" s="108" t="s">
        <v>72</v>
      </c>
      <c r="B6" s="108"/>
      <c r="C6" s="108"/>
      <c r="D6" s="108"/>
      <c r="E6" s="108"/>
      <c r="F6" s="108"/>
      <c r="G6" s="108"/>
      <c r="H6" s="108"/>
      <c r="I6" s="127">
        <v>167232015.69</v>
      </c>
      <c r="J6" s="127"/>
      <c r="K6" s="50" t="s">
        <v>0</v>
      </c>
      <c r="L6" s="88"/>
      <c r="M6" s="88"/>
      <c r="N6" s="50"/>
    </row>
    <row r="7" spans="1:14" ht="15.75" thickBot="1" x14ac:dyDescent="0.3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x14ac:dyDescent="0.25">
      <c r="A8" s="103" t="s">
        <v>3</v>
      </c>
      <c r="B8" s="103" t="s">
        <v>4</v>
      </c>
      <c r="C8" s="103" t="s">
        <v>5</v>
      </c>
      <c r="D8" s="103" t="s">
        <v>6</v>
      </c>
      <c r="E8" s="103" t="s">
        <v>7</v>
      </c>
      <c r="F8" s="103" t="s">
        <v>8</v>
      </c>
      <c r="G8" s="129" t="s">
        <v>9</v>
      </c>
      <c r="H8" s="130"/>
      <c r="I8" s="131"/>
      <c r="J8" s="129" t="s">
        <v>10</v>
      </c>
      <c r="K8" s="130"/>
      <c r="L8" s="131"/>
      <c r="M8" s="138" t="s">
        <v>11</v>
      </c>
      <c r="N8" s="138" t="s">
        <v>12</v>
      </c>
    </row>
    <row r="9" spans="1:14" x14ac:dyDescent="0.25">
      <c r="A9" s="104"/>
      <c r="B9" s="104"/>
      <c r="C9" s="104"/>
      <c r="D9" s="104"/>
      <c r="E9" s="104"/>
      <c r="F9" s="104"/>
      <c r="G9" s="132"/>
      <c r="H9" s="133"/>
      <c r="I9" s="134"/>
      <c r="J9" s="132"/>
      <c r="K9" s="133"/>
      <c r="L9" s="134"/>
      <c r="M9" s="139"/>
      <c r="N9" s="139"/>
    </row>
    <row r="10" spans="1:14" x14ac:dyDescent="0.25">
      <c r="A10" s="104"/>
      <c r="B10" s="104"/>
      <c r="C10" s="104"/>
      <c r="D10" s="104"/>
      <c r="E10" s="104"/>
      <c r="F10" s="104"/>
      <c r="G10" s="132"/>
      <c r="H10" s="133"/>
      <c r="I10" s="134"/>
      <c r="J10" s="132"/>
      <c r="K10" s="133"/>
      <c r="L10" s="134"/>
      <c r="M10" s="139"/>
      <c r="N10" s="139"/>
    </row>
    <row r="11" spans="1:14" x14ac:dyDescent="0.25">
      <c r="A11" s="104"/>
      <c r="B11" s="104"/>
      <c r="C11" s="104"/>
      <c r="D11" s="104"/>
      <c r="E11" s="104"/>
      <c r="F11" s="104"/>
      <c r="G11" s="132"/>
      <c r="H11" s="133"/>
      <c r="I11" s="134"/>
      <c r="J11" s="132"/>
      <c r="K11" s="133"/>
      <c r="L11" s="134"/>
      <c r="M11" s="139"/>
      <c r="N11" s="139"/>
    </row>
    <row r="12" spans="1:14" x14ac:dyDescent="0.25">
      <c r="A12" s="104"/>
      <c r="B12" s="104"/>
      <c r="C12" s="104"/>
      <c r="D12" s="104"/>
      <c r="E12" s="104"/>
      <c r="F12" s="104"/>
      <c r="G12" s="132"/>
      <c r="H12" s="133"/>
      <c r="I12" s="134"/>
      <c r="J12" s="132"/>
      <c r="K12" s="133"/>
      <c r="L12" s="134"/>
      <c r="M12" s="139"/>
      <c r="N12" s="139"/>
    </row>
    <row r="13" spans="1:14" ht="15.75" thickBot="1" x14ac:dyDescent="0.3">
      <c r="A13" s="104"/>
      <c r="B13" s="104"/>
      <c r="C13" s="104"/>
      <c r="D13" s="104"/>
      <c r="E13" s="104"/>
      <c r="F13" s="104"/>
      <c r="G13" s="135"/>
      <c r="H13" s="136"/>
      <c r="I13" s="137"/>
      <c r="J13" s="135"/>
      <c r="K13" s="136"/>
      <c r="L13" s="137"/>
      <c r="M13" s="139"/>
      <c r="N13" s="139"/>
    </row>
    <row r="14" spans="1:14" x14ac:dyDescent="0.25">
      <c r="A14" s="104"/>
      <c r="B14" s="104"/>
      <c r="C14" s="104"/>
      <c r="D14" s="104"/>
      <c r="E14" s="104"/>
      <c r="F14" s="104"/>
      <c r="G14" s="103" t="s">
        <v>13</v>
      </c>
      <c r="H14" s="103" t="s">
        <v>14</v>
      </c>
      <c r="I14" s="103" t="s">
        <v>15</v>
      </c>
      <c r="J14" s="103" t="s">
        <v>16</v>
      </c>
      <c r="K14" s="103" t="s">
        <v>17</v>
      </c>
      <c r="L14" s="103" t="s">
        <v>14</v>
      </c>
      <c r="M14" s="139"/>
      <c r="N14" s="139"/>
    </row>
    <row r="15" spans="1:14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39"/>
      <c r="N15" s="139"/>
    </row>
    <row r="16" spans="1:14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39"/>
      <c r="N16" s="139"/>
    </row>
    <row r="17" spans="1:14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39"/>
      <c r="N17" s="139"/>
    </row>
    <row r="18" spans="1:14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39"/>
      <c r="N18" s="139"/>
    </row>
    <row r="19" spans="1:14" ht="15.75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40"/>
      <c r="N19" s="140"/>
    </row>
    <row r="20" spans="1:14" ht="15.75" thickBot="1" x14ac:dyDescent="0.3">
      <c r="A20" s="9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0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7"/>
      <c r="K22" s="8"/>
      <c r="L22" s="89"/>
      <c r="M22" s="6"/>
      <c r="N22" s="9"/>
    </row>
    <row r="23" spans="1:14" ht="15.75" thickBot="1" x14ac:dyDescent="0.3">
      <c r="A23" s="113" t="s">
        <v>33</v>
      </c>
      <c r="B23" s="114"/>
      <c r="C23" s="114"/>
      <c r="D23" s="114"/>
      <c r="E23" s="114"/>
      <c r="F23" s="114"/>
      <c r="G23" s="115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110" t="s">
        <v>34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89</v>
      </c>
      <c r="K25" s="19" t="s">
        <v>90</v>
      </c>
      <c r="L25" s="27" t="s">
        <v>91</v>
      </c>
      <c r="M25" s="28"/>
      <c r="N25" s="25" t="s">
        <v>97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93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51" x14ac:dyDescent="0.25">
      <c r="A27" s="18">
        <v>3</v>
      </c>
      <c r="B27" s="19">
        <v>42548</v>
      </c>
      <c r="C27" s="18" t="s">
        <v>96</v>
      </c>
      <c r="D27" s="18" t="s">
        <v>92</v>
      </c>
      <c r="E27" s="18" t="s">
        <v>35</v>
      </c>
      <c r="F27" s="18" t="s">
        <v>94</v>
      </c>
      <c r="G27" s="26" t="s">
        <v>95</v>
      </c>
      <c r="H27" s="25">
        <v>15000000</v>
      </c>
      <c r="I27" s="19">
        <v>43277</v>
      </c>
      <c r="J27" s="26"/>
      <c r="K27" s="19"/>
      <c r="L27" s="27"/>
      <c r="M27" s="28"/>
      <c r="N27" s="25">
        <v>15000000</v>
      </c>
    </row>
    <row r="28" spans="1:14" ht="15.75" thickBot="1" x14ac:dyDescent="0.3">
      <c r="A28" s="116" t="s">
        <v>33</v>
      </c>
      <c r="B28" s="117"/>
      <c r="C28" s="117"/>
      <c r="D28" s="117"/>
      <c r="E28" s="117"/>
      <c r="F28" s="117"/>
      <c r="G28" s="118"/>
      <c r="H28" s="21">
        <v>51000000</v>
      </c>
      <c r="I28" s="11"/>
      <c r="J28" s="12"/>
      <c r="K28" s="13"/>
      <c r="L28" s="21">
        <f>5000000+5000000+10000000+3500000+1500000</f>
        <v>25000000</v>
      </c>
      <c r="M28" s="11"/>
      <c r="N28" s="23">
        <f>H28-L28</f>
        <v>26000000</v>
      </c>
    </row>
    <row r="29" spans="1:14" ht="15.75" thickBot="1" x14ac:dyDescent="0.3">
      <c r="A29" s="119" t="s">
        <v>38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22" t="s">
        <v>33</v>
      </c>
      <c r="B31" s="123"/>
      <c r="C31" s="123"/>
      <c r="D31" s="123"/>
      <c r="E31" s="123"/>
      <c r="F31" s="123"/>
      <c r="G31" s="124"/>
      <c r="H31" s="22">
        <v>51000000</v>
      </c>
      <c r="I31" s="17"/>
      <c r="J31" s="17"/>
      <c r="K31" s="17"/>
      <c r="L31" s="22">
        <f>L28</f>
        <v>25000000</v>
      </c>
      <c r="M31" s="17"/>
      <c r="N31" s="24">
        <f>H31-L31</f>
        <v>26000000</v>
      </c>
    </row>
    <row r="32" spans="1:14" x14ac:dyDescent="0.25">
      <c r="A32" s="106" t="s">
        <v>98</v>
      </c>
      <c r="B32" s="106"/>
      <c r="C32" s="106"/>
      <c r="D32" s="106"/>
      <c r="E32" s="106"/>
      <c r="F32" s="106"/>
      <c r="G32" s="50"/>
      <c r="H32" s="50"/>
      <c r="I32" s="50"/>
      <c r="J32" s="50"/>
      <c r="K32" s="50"/>
      <c r="L32" s="50"/>
      <c r="M32" s="50"/>
      <c r="N32" s="50"/>
    </row>
    <row r="33" spans="1:14" x14ac:dyDescent="0.25">
      <c r="A33" s="107" t="s">
        <v>99</v>
      </c>
      <c r="B33" s="107"/>
      <c r="C33" s="107"/>
      <c r="D33" s="107"/>
      <c r="E33" s="91"/>
      <c r="F33" s="52"/>
      <c r="G33" s="53"/>
      <c r="H33" s="30"/>
      <c r="I33" s="30"/>
      <c r="J33" s="29" t="s">
        <v>100</v>
      </c>
      <c r="K33" s="29"/>
      <c r="L33" s="50"/>
      <c r="M33" s="50"/>
      <c r="N33" s="50"/>
    </row>
    <row r="34" spans="1:14" x14ac:dyDescent="0.25">
      <c r="A34" s="108" t="s">
        <v>44</v>
      </c>
      <c r="B34" s="108"/>
      <c r="C34" s="108"/>
      <c r="D34" s="108"/>
      <c r="E34" s="108"/>
      <c r="F34" s="108"/>
      <c r="G34" s="50" t="s">
        <v>55</v>
      </c>
      <c r="H34" s="50"/>
      <c r="I34" s="50"/>
      <c r="J34" s="50" t="s">
        <v>39</v>
      </c>
      <c r="K34" s="50"/>
      <c r="L34" s="50"/>
      <c r="M34" s="50"/>
      <c r="N34" s="50"/>
    </row>
    <row r="35" spans="1:14" x14ac:dyDescent="0.25">
      <c r="A35" s="88"/>
      <c r="B35" s="88"/>
      <c r="C35" s="88"/>
      <c r="D35" s="88"/>
      <c r="E35" s="88"/>
      <c r="F35" s="88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53</v>
      </c>
      <c r="B36" s="49"/>
      <c r="C36" s="49"/>
      <c r="D36" s="49"/>
      <c r="E36" s="20"/>
      <c r="F36" s="2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42</v>
      </c>
      <c r="B37" s="49"/>
      <c r="C37" s="49"/>
      <c r="D37" s="49"/>
      <c r="E37" s="20"/>
      <c r="F37" s="50"/>
      <c r="G37" s="50"/>
      <c r="H37" s="50"/>
      <c r="I37" s="50"/>
      <c r="J37" s="50"/>
      <c r="K37" s="50"/>
      <c r="L37" s="50"/>
      <c r="M37" s="50"/>
      <c r="N37" s="50"/>
    </row>
    <row r="38" spans="1:14" x14ac:dyDescent="0.25">
      <c r="A38" s="49" t="s">
        <v>54</v>
      </c>
      <c r="B38" s="49"/>
      <c r="C38" s="49"/>
      <c r="D38" s="49"/>
      <c r="E38" s="20"/>
      <c r="F38" s="29"/>
      <c r="G38" s="29"/>
      <c r="H38" s="30"/>
      <c r="I38" s="30"/>
      <c r="J38" s="29" t="s">
        <v>81</v>
      </c>
      <c r="K38" s="29"/>
      <c r="L38" s="50"/>
      <c r="M38" s="50"/>
      <c r="N38" s="50"/>
    </row>
    <row r="39" spans="1:14" x14ac:dyDescent="0.25">
      <c r="A39" s="50"/>
      <c r="B39" s="50"/>
      <c r="C39" s="50"/>
      <c r="D39" s="50"/>
      <c r="E39" s="50"/>
      <c r="F39" s="50"/>
      <c r="G39" s="50" t="s">
        <v>55</v>
      </c>
      <c r="H39" s="50"/>
      <c r="I39" s="50"/>
      <c r="J39" s="109" t="s">
        <v>39</v>
      </c>
      <c r="K39" s="109"/>
      <c r="L39" s="50"/>
      <c r="M39" s="50"/>
      <c r="N39" s="5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на 01.01.2016</vt:lpstr>
      <vt:lpstr>на 01.02.2016</vt:lpstr>
      <vt:lpstr>на 01.03.2016</vt:lpstr>
      <vt:lpstr>на 01.04.2016</vt:lpstr>
      <vt:lpstr>на 01.05.2016</vt:lpstr>
      <vt:lpstr>на 01.06.2016</vt:lpstr>
      <vt:lpstr>на 01.07.2016</vt:lpstr>
      <vt:lpstr>на 01.08.2016</vt:lpstr>
      <vt:lpstr>на 01.09.2016</vt:lpstr>
      <vt:lpstr>на 01.10.2016</vt:lpstr>
      <vt:lpstr>на 01.11.2016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2016-11-01T01:18:42Z</dcterms:modified>
</cp:coreProperties>
</file>