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6" windowWidth="14940" windowHeight="9096"/>
  </bookViews>
  <sheets>
    <sheet name="ДЧБ" sheetId="1" r:id="rId1"/>
  </sheets>
  <definedNames>
    <definedName name="_xlnm._FilterDatabase" localSheetId="0" hidden="1">ДЧБ!$G$2:$G$171</definedName>
  </definedNames>
  <calcPr calcId="145621"/>
</workbook>
</file>

<file path=xl/calcChain.xml><?xml version="1.0" encoding="utf-8"?>
<calcChain xmlns="http://schemas.openxmlformats.org/spreadsheetml/2006/main">
  <c r="L124" i="1" l="1"/>
  <c r="L125" i="1"/>
  <c r="M146" i="1"/>
  <c r="N146" i="1"/>
  <c r="L146" i="1"/>
  <c r="L142" i="1"/>
  <c r="L140" i="1"/>
  <c r="M116" i="1" l="1"/>
  <c r="N116" i="1"/>
  <c r="L116" i="1"/>
  <c r="N117" i="1"/>
  <c r="M117" i="1"/>
  <c r="N81" i="1" l="1"/>
  <c r="M81" i="1"/>
  <c r="L81" i="1"/>
  <c r="L85" i="1"/>
  <c r="L82" i="1"/>
  <c r="N92" i="1"/>
  <c r="M92" i="1"/>
  <c r="L92" i="1"/>
  <c r="N82" i="1"/>
  <c r="M82" i="1"/>
  <c r="N63" i="1"/>
  <c r="M63" i="1"/>
  <c r="L63" i="1"/>
  <c r="M36" i="1"/>
  <c r="N36" i="1"/>
  <c r="L36" i="1"/>
  <c r="L20" i="1"/>
  <c r="N96" i="1" l="1"/>
  <c r="M96" i="1"/>
  <c r="L96" i="1"/>
  <c r="N20" i="1"/>
  <c r="M20" i="1"/>
  <c r="N104" i="1"/>
  <c r="N103" i="1" s="1"/>
  <c r="M104" i="1"/>
  <c r="M103" i="1" s="1"/>
  <c r="L104" i="1"/>
  <c r="L103" i="1" s="1"/>
  <c r="N101" i="1"/>
  <c r="M101" i="1"/>
  <c r="L101" i="1"/>
  <c r="N99" i="1"/>
  <c r="M99" i="1"/>
  <c r="L99" i="1"/>
  <c r="N94" i="1"/>
  <c r="M94" i="1"/>
  <c r="L94" i="1"/>
  <c r="N89" i="1"/>
  <c r="M89" i="1"/>
  <c r="L89" i="1"/>
  <c r="N87" i="1"/>
  <c r="M87" i="1"/>
  <c r="L87" i="1"/>
  <c r="N85" i="1"/>
  <c r="M85" i="1"/>
  <c r="N79" i="1"/>
  <c r="N78" i="1" s="1"/>
  <c r="M79" i="1"/>
  <c r="M78" i="1" s="1"/>
  <c r="L79" i="1"/>
  <c r="L78" i="1" s="1"/>
  <c r="N76" i="1"/>
  <c r="N75" i="1" s="1"/>
  <c r="M76" i="1"/>
  <c r="M75" i="1" s="1"/>
  <c r="L76" i="1"/>
  <c r="L75" i="1" s="1"/>
  <c r="N72" i="1"/>
  <c r="N71" i="1" s="1"/>
  <c r="M72" i="1"/>
  <c r="M71" i="1" s="1"/>
  <c r="L72" i="1"/>
  <c r="L71" i="1" s="1"/>
  <c r="N69" i="1"/>
  <c r="N68" i="1" s="1"/>
  <c r="M69" i="1"/>
  <c r="M68" i="1" s="1"/>
  <c r="L69" i="1"/>
  <c r="L68" i="1" s="1"/>
  <c r="N62" i="1"/>
  <c r="M62" i="1"/>
  <c r="L62" i="1"/>
  <c r="N60" i="1"/>
  <c r="N59" i="1" s="1"/>
  <c r="M60" i="1"/>
  <c r="M59" i="1" s="1"/>
  <c r="L60" i="1"/>
  <c r="L59" i="1" s="1"/>
  <c r="N57" i="1"/>
  <c r="M57" i="1"/>
  <c r="L57" i="1"/>
  <c r="L55" i="1"/>
  <c r="N55" i="1"/>
  <c r="N54" i="1" s="1"/>
  <c r="M55" i="1"/>
  <c r="N51" i="1"/>
  <c r="N50" i="1" s="1"/>
  <c r="N49" i="1" s="1"/>
  <c r="M51" i="1"/>
  <c r="M50" i="1" s="1"/>
  <c r="M49" i="1" s="1"/>
  <c r="L51" i="1"/>
  <c r="L50" i="1" s="1"/>
  <c r="L49" i="1" s="1"/>
  <c r="N47" i="1"/>
  <c r="N46" i="1" s="1"/>
  <c r="M47" i="1"/>
  <c r="M46" i="1" s="1"/>
  <c r="L47" i="1"/>
  <c r="L46" i="1" s="1"/>
  <c r="N39" i="1"/>
  <c r="M39" i="1"/>
  <c r="L39" i="1"/>
  <c r="N34" i="1"/>
  <c r="M34" i="1"/>
  <c r="L34" i="1"/>
  <c r="N32" i="1"/>
  <c r="N31" i="1" s="1"/>
  <c r="M32" i="1"/>
  <c r="L32" i="1"/>
  <c r="L31" i="1" s="1"/>
  <c r="N26" i="1"/>
  <c r="N25" i="1" s="1"/>
  <c r="M26" i="1"/>
  <c r="M25" i="1" s="1"/>
  <c r="L26" i="1"/>
  <c r="L25" i="1" s="1"/>
  <c r="N18" i="1"/>
  <c r="N17" i="1" s="1"/>
  <c r="M18" i="1"/>
  <c r="M17" i="1" s="1"/>
  <c r="M16" i="1" s="1"/>
  <c r="L18" i="1"/>
  <c r="N153" i="1"/>
  <c r="N152" i="1" s="1"/>
  <c r="M153" i="1"/>
  <c r="M152" i="1" s="1"/>
  <c r="L153" i="1"/>
  <c r="L152" i="1" s="1"/>
  <c r="N125" i="1"/>
  <c r="N124" i="1" s="1"/>
  <c r="M125" i="1"/>
  <c r="M124" i="1" s="1"/>
  <c r="N149" i="1"/>
  <c r="N148" i="1" s="1"/>
  <c r="M149" i="1"/>
  <c r="M148" i="1" s="1"/>
  <c r="L149" i="1"/>
  <c r="L148" i="1" s="1"/>
  <c r="N122" i="1"/>
  <c r="N121" i="1" s="1"/>
  <c r="M122" i="1"/>
  <c r="M121" i="1" s="1"/>
  <c r="L122" i="1"/>
  <c r="L121" i="1" s="1"/>
  <c r="M31" i="1" l="1"/>
  <c r="L74" i="1"/>
  <c r="N16" i="1"/>
  <c r="N74" i="1"/>
  <c r="M74" i="1"/>
  <c r="N67" i="1"/>
  <c r="M67" i="1"/>
  <c r="L67" i="1"/>
  <c r="N53" i="1"/>
  <c r="M54" i="1"/>
  <c r="M53" i="1" s="1"/>
  <c r="N140" i="1"/>
  <c r="M140" i="1"/>
  <c r="M110" i="1"/>
  <c r="M109" i="1" s="1"/>
  <c r="N110" i="1"/>
  <c r="N109" i="1" s="1"/>
  <c r="L110" i="1"/>
  <c r="L109" i="1" s="1"/>
  <c r="M112" i="1"/>
  <c r="N112" i="1"/>
  <c r="L112" i="1"/>
  <c r="M108" i="1" l="1"/>
  <c r="N108" i="1"/>
  <c r="L108" i="1"/>
  <c r="L54" i="1" l="1"/>
  <c r="L53" i="1" s="1"/>
  <c r="M157" i="1" l="1"/>
  <c r="N157" i="1"/>
  <c r="L157" i="1"/>
  <c r="M163" i="1"/>
  <c r="N163" i="1"/>
  <c r="L163" i="1"/>
  <c r="L17" i="1" l="1"/>
  <c r="L16" i="1" s="1"/>
  <c r="N169" i="1"/>
  <c r="M169" i="1"/>
  <c r="L169" i="1"/>
  <c r="N167" i="1"/>
  <c r="N166" i="1" s="1"/>
  <c r="M167" i="1"/>
  <c r="M166" i="1" s="1"/>
  <c r="L167" i="1"/>
  <c r="L166" i="1" s="1"/>
  <c r="K169" i="1"/>
  <c r="K167" i="1"/>
  <c r="K166" i="1" s="1"/>
  <c r="N143" i="1" l="1"/>
  <c r="M143" i="1"/>
  <c r="M115" i="1"/>
  <c r="M114" i="1" s="1"/>
  <c r="N115" i="1"/>
  <c r="N114" i="1" s="1"/>
  <c r="M156" i="1"/>
  <c r="M155" i="1" s="1"/>
  <c r="N156" i="1"/>
  <c r="N155" i="1" s="1"/>
  <c r="L156" i="1"/>
  <c r="L155" i="1" s="1"/>
  <c r="K156" i="1"/>
  <c r="K155" i="1" s="1"/>
  <c r="M107" i="1" l="1"/>
  <c r="M142" i="1"/>
  <c r="N107" i="1"/>
  <c r="N142" i="1"/>
  <c r="L143" i="1"/>
  <c r="L115" i="1"/>
  <c r="L114" i="1" s="1"/>
  <c r="L107" i="1" l="1"/>
  <c r="L106" i="1" s="1"/>
  <c r="L171" i="1" s="1"/>
  <c r="M42" i="1"/>
  <c r="N42" i="1"/>
  <c r="L42" i="1"/>
  <c r="M44" i="1"/>
  <c r="N44" i="1"/>
  <c r="L44" i="1"/>
  <c r="M41" i="1" l="1"/>
  <c r="M38" i="1" s="1"/>
  <c r="M15" i="1" s="1"/>
  <c r="L41" i="1"/>
  <c r="L38" i="1" s="1"/>
  <c r="L15" i="1" s="1"/>
  <c r="N41" i="1"/>
  <c r="N38" i="1" s="1"/>
  <c r="N15" i="1" s="1"/>
  <c r="M162" i="1"/>
  <c r="M106" i="1" s="1"/>
  <c r="N162" i="1"/>
  <c r="N106" i="1" s="1"/>
  <c r="L162" i="1"/>
  <c r="M171" i="1" l="1"/>
  <c r="N171" i="1"/>
</calcChain>
</file>

<file path=xl/sharedStrings.xml><?xml version="1.0" encoding="utf-8"?>
<sst xmlns="http://schemas.openxmlformats.org/spreadsheetml/2006/main" count="1691" uniqueCount="416">
  <si>
    <t>КВД</t>
  </si>
  <si>
    <t>Наименование КВД</t>
  </si>
  <si>
    <t>КОСГУ</t>
  </si>
  <si>
    <t>Итого</t>
  </si>
  <si>
    <t>1.00.00.00.0.00.0.000</t>
  </si>
  <si>
    <t>НАЛОГОВЫЕ И НЕНАЛОГОВЫЕ ДОХОДЫ</t>
  </si>
  <si>
    <t>0.0.0</t>
  </si>
  <si>
    <t>1.01.00.00.0.00.0.000</t>
  </si>
  <si>
    <t>НАЛОГИ НА ПРИБЫЛЬ, ДОХОДЫ</t>
  </si>
  <si>
    <t>1.01.01.00.0.00.0.000</t>
  </si>
  <si>
    <t>Налог на прибыль организаций</t>
  </si>
  <si>
    <t>1.01.01.01.0.00.0.000</t>
  </si>
  <si>
    <t>Налог на прибыль организаций, зачисляемый в бюджеты бюджетной системы Российской Федерации по соответствующим ставкам</t>
  </si>
  <si>
    <t>1.01.01.01.2.02.0.000</t>
  </si>
  <si>
    <t>Налог на прибыль организаций, зачисляемый в бюджеты субъектов Российской Федерации</t>
  </si>
  <si>
    <t>1.1.0</t>
  </si>
  <si>
    <t>1.01.02.00.0.01.0.000</t>
  </si>
  <si>
    <t>Налог на доходы физических лиц</t>
  </si>
  <si>
    <t>1.01.02.01.0.01.0.000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</si>
  <si>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</si>
  <si>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1.01.02.02.0.01.0.000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</si>
  <si>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</si>
  <si>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1.01.02.03.0.01.0.000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</si>
  <si>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</si>
  <si>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1.03.00.00.0.00.0.000</t>
  </si>
  <si>
    <t>НАЛОГИ НА ТОВАРЫ (РАБОТЫ, УСЛУГИ), РЕАЛИЗУЕМЫЕ НА ТЕРРИТОРИИ РОССИЙСКОЙ ФЕДЕРАЦИИ</t>
  </si>
  <si>
    <t>1.03.02.00.0.01.0.000</t>
  </si>
  <si>
    <t>Акцизы по подакцизным товарам (продукции), производимым на территории Российской Федерации</t>
  </si>
  <si>
    <t>1.03.02.23.0.01.0.000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</si>
  <si>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</si>
  <si>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1.03.02.24.0.01.0.000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</si>
  <si>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</si>
  <si>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1.03.02.25.0.01.0.000</t>
  </si>
  <si>
    <t>Доходы от уплаты акцизов на автомобильный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</si>
  <si>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1.03.02.26.0.01.0.000</t>
  </si>
  <si>
    <t>Доходы от уплаты акцизов на прямогонный бензин, производимый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</si>
  <si>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1.05.00.00.0.00.0.000</t>
  </si>
  <si>
    <t>НАЛОГИ НА СОВОКУПНЫЙ ДОХОД</t>
  </si>
  <si>
    <t>1.05.02.00.0.02.0.000</t>
  </si>
  <si>
    <t>Единый налог на вмененный доход для отдельных видов деятельности</t>
  </si>
  <si>
    <t>1.05.02.01.0.02.0.000</t>
  </si>
  <si>
    <t>1.05.03.00.0.01.0.000</t>
  </si>
  <si>
    <t>Единый сельскохозяйственный налог</t>
  </si>
  <si>
    <t>1.05.03.01.0.01.0.000</t>
  </si>
  <si>
    <t>1.06.00.00.0.00.0.000</t>
  </si>
  <si>
    <t>НАЛОГИ НА ИМУЩЕСТВО</t>
  </si>
  <si>
    <t>1.06.01.00.0.00.0.000</t>
  </si>
  <si>
    <t>Налог на имущество физических лиц</t>
  </si>
  <si>
    <t>1.06.01.02.0.04.0.000</t>
  </si>
  <si>
    <t>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</si>
  <si>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>1.06.06.00.0.00.0.000</t>
  </si>
  <si>
    <t>Земельный налог</t>
  </si>
  <si>
    <t>1.06.06.01.0.00.0.000</t>
  </si>
  <si>
    <t>1.06.06.01.2.04.0.000</t>
  </si>
  <si>
    <t>1.06.06.02.0.00.0.000</t>
  </si>
  <si>
    <t>1.06.06.02.2.04.0.000</t>
  </si>
  <si>
    <t>1.08.00.00.0.00.0.000</t>
  </si>
  <si>
    <t>ГОСУДАРСТВЕННАЯ ПОШЛИНА</t>
  </si>
  <si>
    <t>1.08.03.00.0.01.0.000</t>
  </si>
  <si>
    <t>Государственная пошлина по делам, рассматриваемым в судах общей юрисдикции, мировыми судьями</t>
  </si>
  <si>
    <t>1.08.03.01.0.01.0.000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</si>
  <si>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</si>
  <si>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1.09.00.00.0.00.0.000</t>
  </si>
  <si>
    <t>ЗАДОЛЖЕННОСТЬ И ПЕРЕРАСЧЕТЫ ПО ОТМЕНЕННЫМ НАЛОГАМ, СБОРАМ И ИНЫМ ОБЯЗАТЕЛЬНЫМ ПЛАТЕЖАМ</t>
  </si>
  <si>
    <t>1.09.04.00.0.00.0.000</t>
  </si>
  <si>
    <t>Налоги на имущество</t>
  </si>
  <si>
    <t>1.09.04.05.0.00.0.000</t>
  </si>
  <si>
    <t>Земельный налог (по обязательствам, возникшим до 1 января 2006 года)</t>
  </si>
  <si>
    <t>1.09.04.05.2.04.0.000</t>
  </si>
  <si>
    <t>Земельный налог (по обязательствам, возникшим до 1 января 2006 года), мобилизуемый на территориях городских округов</t>
  </si>
  <si>
    <t>1.11.00.00.0.00.0.000</t>
  </si>
  <si>
    <t>ДОХОДЫ ОТ ИСПОЛЬЗОВАНИЯ ИМУЩЕСТВА, НАХОДЯЩЕГОСЯ В ГОСУДАРСТВЕННОЙ И МУНИЦИПАЛЬНОЙ СОБСТВЕННОСТИ</t>
  </si>
  <si>
    <t>1.11.05.00.0.00.0.000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</si>
  <si>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</si>
  <si>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1.11.05.01.0.00.0.000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</si>
  <si>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</si>
  <si>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1.11.05.01.2.04.0.000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</si>
  <si>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</si>
  <si>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1.2.0</t>
  </si>
  <si>
    <t>1.11.05.03.0.00.0.000</t>
  </si>
  <si>
    <t>1.11.05.03.4.04.0.000</t>
  </si>
  <si>
    <t>1.11.09.00.0.00.0.000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</si>
  <si>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</si>
  <si>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1.11.09.04.0.00.0.000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</si>
  <si>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</si>
  <si>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1.11.09.04.4.04.0.000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</si>
  <si>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</si>
  <si>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1.12.00.00.0.00.0.000</t>
  </si>
  <si>
    <t>ПЛАТЕЖИ ПРИ ПОЛЬЗОВАНИИ ПРИРОДНЫМИ РЕСУРСАМИ</t>
  </si>
  <si>
    <t>1.12.01.00.0.01.0.000</t>
  </si>
  <si>
    <t>Плата за негативное воздействие на окружающую среду</t>
  </si>
  <si>
    <t>1.12.01.01.0.01.0.000</t>
  </si>
  <si>
    <t>Плата за выбросы загрязняющих веществ в атмосферный воздух стационарными объектами</t>
  </si>
  <si>
    <t>1.12.01.03.0.01.0.000</t>
  </si>
  <si>
    <t>Плата за сбросы загрязняющих веществ в водные объекты</t>
  </si>
  <si>
    <t>1.12.01.04.0.01.0.000</t>
  </si>
  <si>
    <t>Плата за размещение отходов производства и потребления</t>
  </si>
  <si>
    <t>1.13.00.00.0.00.0.000</t>
  </si>
  <si>
    <t>ДОХОДЫ ОТ ОКАЗАНИЯ ПЛАТНЫХ УСЛУГ (РАБОТ) И КОМПЕНСАЦИИ ЗАТРАТ ГОСУДАРСТВА</t>
  </si>
  <si>
    <t>1.13.01.00.0.00.0.000</t>
  </si>
  <si>
    <t>Доходы от оказания платных услуг (работ)</t>
  </si>
  <si>
    <t>1.13.01.99.0.00.0.000</t>
  </si>
  <si>
    <t>Прочие доходы от оказания платных услуг (работ)</t>
  </si>
  <si>
    <t>1.13.01.99.4.04.0.000</t>
  </si>
  <si>
    <t>1.3.0</t>
  </si>
  <si>
    <t>1.13.02.00.0.00.0.000</t>
  </si>
  <si>
    <t>Доходы от компенсации затрат государства</t>
  </si>
  <si>
    <t>1.13.02.06.0.00.0.000</t>
  </si>
  <si>
    <t>Доходы, поступающие в порядке возмещения расходов, понесенных в связи с эксплуатацией имущества</t>
  </si>
  <si>
    <t>1.13.02.06.4.04.0.000</t>
  </si>
  <si>
    <t>Доходы, поступающие в порядке возмещения расходов, понесенных в связи с эксплуатацией  имущества городских округов</t>
  </si>
  <si>
    <t>1.14.00.00.0.00.0.000</t>
  </si>
  <si>
    <t>ДОХОДЫ ОТ ПРОДАЖИ МАТЕРИАЛЬНЫХ И НЕМАТЕРИАЛЬНЫХ АКТИВОВ</t>
  </si>
  <si>
    <t>1.14.02.00.0.00.0.000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</si>
  <si>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</si>
  <si>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1.14.02.04.0.04.0.000</t>
  </si>
  <si>
    <t>Доходы от реализации имущества, находящегося в собственности городских округов, в части реализации основных средств по указанному имуществу</t>
  </si>
  <si>
    <t>1.14.02.04.3.04.0.000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</si>
  <si>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</si>
  <si>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4.1.0</t>
  </si>
  <si>
    <t>1.14.06.00.0.00.0.000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</si>
  <si>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</si>
  <si>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1.14.06.01.0.00.0.000</t>
  </si>
  <si>
    <t>Доходы от продажи земельных участков, государственная собственность на которые не разграничена</t>
  </si>
  <si>
    <t>1.14.06.01.2.04.0.000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</si>
  <si>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</si>
  <si>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4.3.0</t>
  </si>
  <si>
    <t>1.16.00.00.0.00.0.000</t>
  </si>
  <si>
    <t>ШТРАФЫ, САНКЦИИ, ВОЗМЕЩЕНИЕ УЩЕРБА</t>
  </si>
  <si>
    <t>1.16.03.00.0.00.0.000</t>
  </si>
  <si>
    <t>Денежные взыскания (штрафы) за нарушение законодательства о налогах и сборах</t>
  </si>
  <si>
    <t>1.16.03.03.0.01.0.000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</si>
  <si>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</si>
  <si>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1.4.0</t>
  </si>
  <si>
    <t>1.16.06.00.0.01.0.000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</si>
  <si>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</si>
  <si>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1.16.08.00.0.01.0.000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</si>
  <si>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</si>
  <si>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1.16.08.01.0.01.0.000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</si>
  <si>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</si>
  <si>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1.16.21.00.0.00.0.000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</si>
  <si>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</si>
  <si>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1.16.21.04.0.04.0.000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</si>
  <si>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</si>
  <si>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1.16.25.00.0.00.0.000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</si>
  <si>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</si>
  <si>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1.16.25.06.0.01.0.000</t>
  </si>
  <si>
    <t>Денежные взыскания (штрафы) за нарушение земельного законодательства</t>
  </si>
  <si>
    <t>1.16.28.00.0.01.0.000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</si>
  <si>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</si>
  <si>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1.16.32.00.0.00.0.000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</si>
  <si>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</si>
  <si>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1.16.32.00.0.04.0.000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</si>
  <si>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</si>
  <si>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1.16.43.00.0.01.0.000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</si>
  <si>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</si>
  <si>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1.16.51.00.0.02.0.000</t>
  </si>
  <si>
    <t>Денежные взыскания (штрафы), установленные законами субъектов РФ за несоблюдение муниципальных правовых актов</t>
  </si>
  <si>
    <t>1.16.51.02.0.02.0.000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</si>
  <si>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</si>
  <si>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1.16.90.00.0.00.0.000</t>
  </si>
  <si>
    <t>Прочие поступления от денежных взысканий (штрафов) и иных сумм в возмещение ущерба</t>
  </si>
  <si>
    <t>1.16.90.04.0.04.0.000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</si>
  <si>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</si>
  <si>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1.17.00.00.0.00.0.000</t>
  </si>
  <si>
    <t>ПРОЧИЕ НЕНАЛОГОВЫЕ ДОХОДЫ</t>
  </si>
  <si>
    <t>1.17.05.00.0.00.0.000</t>
  </si>
  <si>
    <t>Прочие неналоговые доходы</t>
  </si>
  <si>
    <t>1.17.05.04.0.04.0.000</t>
  </si>
  <si>
    <t>Прочие неналоговые доходы бюджетов городских округов</t>
  </si>
  <si>
    <t>2.00.00.00.0.00.0.000</t>
  </si>
  <si>
    <t>БЕЗВОЗМЕЗДНЫЕ ПОСТУПЛЕНИЯ</t>
  </si>
  <si>
    <t>2.02.00.00.0.00.0.000</t>
  </si>
  <si>
    <t>БЕЗВОЗМЕЗДНЫЕ ПОСТУПЛЕНИЯ ОТ ДРУГИХ БЮДЖЕТОВ БЮДЖЕТНОЙ СИСТЕМЫ РОССИЙСКОЙ ФЕДЕРАЦИИ</t>
  </si>
  <si>
    <t>2.02.01.00.0.00.0.000</t>
  </si>
  <si>
    <t>Дотации бюджетам субъектов Российской Федерации и муниципальных образований</t>
  </si>
  <si>
    <t>2.02.01.00.1.00.0.000</t>
  </si>
  <si>
    <t>Дотации на выравнивание бюджетной обеспеченности</t>
  </si>
  <si>
    <t>2.02.01.00.1.04.0.000</t>
  </si>
  <si>
    <t>Дотации бюджетам городских округов на выравнивание бюджетной обеспеченности</t>
  </si>
  <si>
    <t>2.02.01.00.1.04.2.712</t>
  </si>
  <si>
    <t>1.5.1</t>
  </si>
  <si>
    <t>2.02.01.00.3.00.0.000</t>
  </si>
  <si>
    <t>Дотации бюджетам на поддержку мер по обеспечению сбалансированности бюджетов</t>
  </si>
  <si>
    <t>2.02.01.00.3.04.0.000</t>
  </si>
  <si>
    <t>2.02.02.00.0.00.0.000</t>
  </si>
  <si>
    <t>Субсидии бюджетам бюджетной системы Российской Федерации (межбюджетные субсидии)</t>
  </si>
  <si>
    <t>2.02.02.99.9.00.0.000</t>
  </si>
  <si>
    <t>Прочие субсидии</t>
  </si>
  <si>
    <t>2.02.02.99.9.04.0.000</t>
  </si>
  <si>
    <t>Прочие субсидии бюджетам городских округов</t>
  </si>
  <si>
    <t>2.02.02.99.9.04.7.456</t>
  </si>
  <si>
    <t>2.02.02.99.9.04.7.511</t>
  </si>
  <si>
    <t>2.02.02.99.9.04.7.555</t>
  </si>
  <si>
    <t>Субвенции бюджетам субъектов Российской Федерации и муниципальных образований</t>
  </si>
  <si>
    <t>2.02.03.00.7.00.0.000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</si>
  <si>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</si>
  <si>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2.02.03.00.7.04.0.000</t>
  </si>
  <si>
    <t>2.02.03.02.4.00.0.000</t>
  </si>
  <si>
    <t>Субвенции местным бюджетам на выполнение передаваемых полномочий субъектов Российской Федерации</t>
  </si>
  <si>
    <t>2.02.03.02.4.04.0.000</t>
  </si>
  <si>
    <t>Субвенции бюджетам городских округов на выполнение передаваемых полномочий субъектов Российской Федерации</t>
  </si>
  <si>
    <t>2.02.03.02.4.04.0.151</t>
  </si>
  <si>
    <t>2.02.03.02.4.04.7.429</t>
  </si>
  <si>
    <t>2.02.03.02.4.04.7.513</t>
  </si>
  <si>
    <t>2.02.03.02.4.04.7.514</t>
  </si>
  <si>
    <t>2.02.03.02.4.04.7.518</t>
  </si>
  <si>
    <t>2.02.03.02.4.04.7.519</t>
  </si>
  <si>
    <t>2.02.03.02.4.04.7.552</t>
  </si>
  <si>
    <t>2.02.03.02.4.04.7.554</t>
  </si>
  <si>
    <t>2.02.03.02.4.04.7.564</t>
  </si>
  <si>
    <t>2.02.03.02.4.04.7.566</t>
  </si>
  <si>
    <t>2.02.03.02.4.04.7.604</t>
  </si>
  <si>
    <t>2.02.03.11.9.04.0.000</t>
  </si>
  <si>
    <t>2.02.03.11.9.04.8.000</t>
  </si>
  <si>
    <t>2.02.03.11.9.04.9.000</t>
  </si>
  <si>
    <t>2.02.04.00.0.00.0.000</t>
  </si>
  <si>
    <t>Иные межбюджетные трансферты</t>
  </si>
  <si>
    <t>2.02.04.02.5.00.0.000</t>
  </si>
  <si>
    <t>2.02.04.02.5.04.0.000</t>
  </si>
  <si>
    <t>2.07.00.00.0.00.0.000</t>
  </si>
  <si>
    <t>ПРОЧИЕ БЕЗВОЗМЕЗДНЫЕ ПОСТУПЛЕНИЯ</t>
  </si>
  <si>
    <t>2.07.04.00.0.04.0.000</t>
  </si>
  <si>
    <t>Прочие безвозмездные поступления в бюджеты городских округов</t>
  </si>
  <si>
    <t>1.8.0</t>
  </si>
  <si>
    <t>2.07.04.05.0.04.0.000</t>
  </si>
  <si>
    <t>Код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</si>
  <si>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</si>
  <si>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</si>
  <si>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</si>
  <si>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</si>
  <si>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</si>
  <si>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</si>
  <si>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2</t>
  </si>
  <si>
    <t>3</t>
  </si>
  <si>
    <t>4</t>
  </si>
  <si>
    <t>5</t>
  </si>
  <si>
    <t>6</t>
  </si>
  <si>
    <t>7</t>
  </si>
  <si>
    <t>8</t>
  </si>
  <si>
    <t>9</t>
  </si>
  <si>
    <t>000</t>
  </si>
  <si>
    <t>1</t>
  </si>
  <si>
    <t>00</t>
  </si>
  <si>
    <t>0000</t>
  </si>
  <si>
    <t>01</t>
  </si>
  <si>
    <t>182</t>
  </si>
  <si>
    <t>010</t>
  </si>
  <si>
    <t>012</t>
  </si>
  <si>
    <t>02</t>
  </si>
  <si>
    <t>110</t>
  </si>
  <si>
    <t>020</t>
  </si>
  <si>
    <t>030</t>
  </si>
  <si>
    <t>040</t>
  </si>
  <si>
    <t>100</t>
  </si>
  <si>
    <t>03</t>
  </si>
  <si>
    <t>230</t>
  </si>
  <si>
    <t>240</t>
  </si>
  <si>
    <t>250</t>
  </si>
  <si>
    <t>260</t>
  </si>
  <si>
    <t>05</t>
  </si>
  <si>
    <t>06</t>
  </si>
  <si>
    <t>04</t>
  </si>
  <si>
    <t>08</t>
  </si>
  <si>
    <t>09</t>
  </si>
  <si>
    <t>050</t>
  </si>
  <si>
    <t>052</t>
  </si>
  <si>
    <t>117</t>
  </si>
  <si>
    <t>11</t>
  </si>
  <si>
    <t>120</t>
  </si>
  <si>
    <t>044</t>
  </si>
  <si>
    <t>048</t>
  </si>
  <si>
    <t>12</t>
  </si>
  <si>
    <t>079</t>
  </si>
  <si>
    <t>13</t>
  </si>
  <si>
    <t>990</t>
  </si>
  <si>
    <t>994</t>
  </si>
  <si>
    <t>130</t>
  </si>
  <si>
    <t>060</t>
  </si>
  <si>
    <t>064</t>
  </si>
  <si>
    <t>14</t>
  </si>
  <si>
    <t>043</t>
  </si>
  <si>
    <t>410</t>
  </si>
  <si>
    <t>430</t>
  </si>
  <si>
    <t>16</t>
  </si>
  <si>
    <t>140</t>
  </si>
  <si>
    <t>25</t>
  </si>
  <si>
    <t>28</t>
  </si>
  <si>
    <t>43</t>
  </si>
  <si>
    <t>90</t>
  </si>
  <si>
    <t>17</t>
  </si>
  <si>
    <t>009</t>
  </si>
  <si>
    <t>001</t>
  </si>
  <si>
    <t>2712</t>
  </si>
  <si>
    <t>151</t>
  </si>
  <si>
    <t>999</t>
  </si>
  <si>
    <t>7456</t>
  </si>
  <si>
    <t>7511</t>
  </si>
  <si>
    <t>7555</t>
  </si>
  <si>
    <t>21</t>
  </si>
  <si>
    <t>32</t>
  </si>
  <si>
    <t>51</t>
  </si>
  <si>
    <t>10</t>
  </si>
  <si>
    <t>007</t>
  </si>
  <si>
    <t>024</t>
  </si>
  <si>
    <t>0151</t>
  </si>
  <si>
    <t>7429</t>
  </si>
  <si>
    <t>7513</t>
  </si>
  <si>
    <t>7514</t>
  </si>
  <si>
    <t>7518</t>
  </si>
  <si>
    <t>7519</t>
  </si>
  <si>
    <t>7552</t>
  </si>
  <si>
    <t>7554</t>
  </si>
  <si>
    <t>7564</t>
  </si>
  <si>
    <t>7566</t>
  </si>
  <si>
    <t>7588</t>
  </si>
  <si>
    <t>7604</t>
  </si>
  <si>
    <t>8000</t>
  </si>
  <si>
    <t>9000</t>
  </si>
  <si>
    <t>07</t>
  </si>
  <si>
    <t>180</t>
  </si>
  <si>
    <t xml:space="preserve">Межбюджетные трансферты, передаваемые бюджетам на комплектование книжных фондов библиотек муниципальных образований и государственных библиотек </t>
  </si>
  <si>
    <t>Приложение 4</t>
  </si>
  <si>
    <t>к решению Бородинского городского</t>
  </si>
  <si>
    <t>(руб.)</t>
  </si>
  <si>
    <t>ИТОГО ДОХОДОВ</t>
  </si>
  <si>
    <t>Прочие безвозмездные поступления в бюджеты городских округов (Средства родителей на оплату части стоимости путевки)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</si>
  <si>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</si>
  <si>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округовемым к объектам налогообложения, расположенным в границах городских округов</t>
  </si>
  <si>
    <t>042</t>
  </si>
  <si>
    <t>Земельный налог с физических лиц, обладающих земельным участком</t>
  </si>
  <si>
    <t>032</t>
  </si>
  <si>
    <t>Земельный налог с организаций, обладающих земельным участком</t>
  </si>
  <si>
    <t xml:space="preserve">2 </t>
  </si>
  <si>
    <t>БЕЗВОЗМЕЗДНЫЕ ПОСТУПЛЕНИЯ ОТ НЕГОСУДАРСТВЕННЫХ ОРГАНИЗАЦИЙ</t>
  </si>
  <si>
    <t>Безвозмездные поступления от негосударственных организаций в бюджеты городских округов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</si>
  <si>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</si>
  <si>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147</t>
  </si>
  <si>
    <t>18</t>
  </si>
  <si>
    <t>19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</si>
  <si>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</si>
  <si>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</si>
  <si>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городских округов от возврата остатков субсидий, субвенций и иных межбюджетных трансфертов, имеющих целевое назначение, прошлых лет из бюджетов государственных внебюджетных фондов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</si>
  <si>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</si>
  <si>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</si>
  <si>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059</t>
  </si>
  <si>
    <t xml:space="preserve">Прочие безвозмездные поступления в бюджеты городских округов 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</si>
  <si>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</si>
  <si>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Дотации на поддержку мер по обеспечению сбалансированности бюджетов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</si>
  <si>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</si>
  <si>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</si>
  <si>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</si>
  <si>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</si>
  <si>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</si>
  <si>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</si>
  <si>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</si>
  <si>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</si>
  <si>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</si>
  <si>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029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</si>
  <si>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</si>
  <si>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</si>
  <si>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7409</t>
  </si>
  <si>
    <t>7408</t>
  </si>
  <si>
    <t>7570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</si>
  <si>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</si>
  <si>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</si>
  <si>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</si>
  <si>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субвенции</t>
  </si>
  <si>
    <t>Прочие субвенции бюджетам городских округов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</si>
  <si>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</si>
  <si>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Совета депутатов от                        №                   </t>
  </si>
  <si>
    <t>Прочие доходы от оказания платных услуг (работ) получателями средств бюджетов городских округов (родительская плата)</t>
  </si>
  <si>
    <t>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</si>
  <si>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</si>
  <si>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</si>
  <si>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</si>
  <si>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070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</si>
  <si>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</si>
  <si>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</si>
  <si>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074</t>
  </si>
  <si>
    <t>код группы подвида</t>
  </si>
  <si>
    <t>код аналитической группы подвида</t>
  </si>
  <si>
    <t>"О бюджете города Бородино на 2017 год</t>
  </si>
  <si>
    <t>и плановый период 2018-2019 годы"</t>
  </si>
  <si>
    <t>Доходы бюджета города Бородино на 2017 год и плановый период 2018 - 2019 годов</t>
  </si>
  <si>
    <t>Бюджетные назначения 
2017  год</t>
  </si>
  <si>
    <t>Бюджетные назначения
 2018 год</t>
  </si>
  <si>
    <t>Бюджетные назначения
 2019  год</t>
  </si>
  <si>
    <t>Налог, взимаемый в связи с применением патентной системы налогооблажения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</si>
  <si>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</si>
  <si>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33</t>
  </si>
  <si>
    <t>15</t>
  </si>
  <si>
    <t>002</t>
  </si>
  <si>
    <t>29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</si>
  <si>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</si>
  <si>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</si>
  <si>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</si>
  <si>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</si>
  <si>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</si>
  <si>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</si>
  <si>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</si>
  <si>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</si>
  <si>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</si>
  <si>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</si>
  <si>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</si>
  <si>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</si>
  <si>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</si>
  <si>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</si>
  <si>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082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</si>
  <si>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</si>
  <si>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</si>
  <si>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</si>
  <si>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45</t>
  </si>
  <si>
    <t>144</t>
  </si>
  <si>
    <t>118</t>
  </si>
  <si>
    <t>Осуществление первичного воинского учета на территориях, где отсутствует военные комиссариаты, по министерству финансов Красноярского края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</si>
</sst>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000000"/>
  </numFmts>
  <fonts count="26" x14ac:knownFonts="1">
    <font>
      <sz val="10"/>
      <name val="Arial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8"/>
      <name val="Arial Narrow"/>
      <family val="2"/>
      <charset val="204"/>
    </font>
    <font>
      <sz val="8"/>
      <name val="Arial Narrow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8"/>
      <name val="Arial Narrow"/>
      <family val="2"/>
      <charset val="204"/>
    </font>
    <font>
      <b/>
      <i/>
      <sz val="8"/>
      <name val="Arial Narrow"/>
      <family val="2"/>
      <charset val="204"/>
    </font>
    <font>
      <b/>
      <sz val="20"/>
      <name val="Times New Roman CYR"/>
      <family val="1"/>
      <charset val="204"/>
    </font>
    <font>
      <sz val="14"/>
      <name val="Times New Roman CYR"/>
      <family val="1"/>
      <charset val="204"/>
    </font>
    <font>
      <sz val="16"/>
      <name val="Times New Roman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i/>
      <sz val="14"/>
      <name val="Times New Roman CYR"/>
      <charset val="204"/>
    </font>
    <font>
      <i/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3" fillId="0" borderId="0"/>
  </cellStyleXfs>
  <cellXfs count="92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5" fillId="0" borderId="1" xfId="0" applyNumberFormat="1" applyFont="1" applyBorder="1" applyAlignment="1">
      <alignment horizontal="center" vertical="center" textRotation="90" wrapText="1"/>
    </xf>
    <xf numFmtId="49" fontId="6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>
      <alignment horizontal="center" vertical="center" textRotation="90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" fontId="7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left" vertical="center" wrapText="1"/>
    </xf>
    <xf numFmtId="165" fontId="8" fillId="0" borderId="1" xfId="0" applyNumberFormat="1" applyFont="1" applyBorder="1" applyAlignment="1" applyProtection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15" fillId="0" borderId="0" xfId="0" applyFont="1" applyFill="1" applyAlignment="1">
      <alignment horizontal="right"/>
    </xf>
    <xf numFmtId="0" fontId="16" fillId="0" borderId="1" xfId="0" applyFont="1" applyBorder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49" fontId="7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" fontId="17" fillId="0" borderId="1" xfId="0" applyNumberFormat="1" applyFont="1" applyFill="1" applyBorder="1" applyAlignment="1">
      <alignment horizontal="right" vertical="center"/>
    </xf>
    <xf numFmtId="49" fontId="11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4" fontId="18" fillId="0" borderId="1" xfId="0" applyNumberFormat="1" applyFont="1" applyFill="1" applyBorder="1" applyAlignment="1">
      <alignment horizontal="right" vertical="center"/>
    </xf>
    <xf numFmtId="4" fontId="19" fillId="0" borderId="1" xfId="0" applyNumberFormat="1" applyFont="1" applyFill="1" applyBorder="1" applyAlignment="1">
      <alignment horizontal="right" vertical="center"/>
    </xf>
    <xf numFmtId="4" fontId="20" fillId="0" borderId="1" xfId="0" applyNumberFormat="1" applyFont="1" applyFill="1" applyBorder="1" applyAlignment="1">
      <alignment horizontal="right" vertical="center"/>
    </xf>
    <xf numFmtId="49" fontId="21" fillId="0" borderId="1" xfId="0" applyNumberFormat="1" applyFont="1" applyFill="1" applyBorder="1" applyAlignment="1" applyProtection="1">
      <alignment horizontal="left" vertical="center" wrapText="1"/>
    </xf>
    <xf numFmtId="49" fontId="7" fillId="0" borderId="1" xfId="0" applyNumberFormat="1" applyFont="1" applyFill="1" applyBorder="1" applyAlignment="1">
      <alignment horizontal="justify" vertical="center" wrapText="1"/>
    </xf>
    <xf numFmtId="4" fontId="22" fillId="0" borderId="1" xfId="0" applyNumberFormat="1" applyFont="1" applyFill="1" applyBorder="1" applyAlignment="1">
      <alignment horizontal="right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8" fillId="0" borderId="1" xfId="0" applyNumberFormat="1" applyFont="1" applyFill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" fontId="8" fillId="0" borderId="1" xfId="0" applyNumberFormat="1" applyFont="1" applyFill="1" applyBorder="1" applyAlignment="1" applyProtection="1">
      <alignment horizontal="righ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" fontId="11" fillId="0" borderId="1" xfId="0" applyNumberFormat="1" applyFont="1" applyFill="1" applyBorder="1" applyAlignment="1" applyProtection="1">
      <alignment horizontal="right" vertical="center" wrapText="1"/>
    </xf>
    <xf numFmtId="0" fontId="16" fillId="0" borderId="1" xfId="0" applyFont="1" applyFill="1" applyBorder="1"/>
    <xf numFmtId="49" fontId="9" fillId="0" borderId="1" xfId="0" applyNumberFormat="1" applyFont="1" applyFill="1" applyBorder="1" applyAlignment="1" applyProtection="1">
      <alignment horizont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0" fontId="0" fillId="2" borderId="0" xfId="0" applyFill="1"/>
    <xf numFmtId="49" fontId="7" fillId="3" borderId="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 applyProtection="1">
      <alignment horizontal="center" vertical="center" wrapText="1"/>
    </xf>
    <xf numFmtId="49" fontId="7" fillId="3" borderId="1" xfId="0" applyNumberFormat="1" applyFont="1" applyFill="1" applyBorder="1" applyAlignment="1" applyProtection="1">
      <alignment horizontal="center" vertical="center" wrapText="1"/>
    </xf>
    <xf numFmtId="4" fontId="7" fillId="3" borderId="1" xfId="0" applyNumberFormat="1" applyFont="1" applyFill="1" applyBorder="1" applyAlignment="1" applyProtection="1">
      <alignment horizontal="right" vertical="center" wrapText="1"/>
    </xf>
    <xf numFmtId="49" fontId="5" fillId="0" borderId="1" xfId="1" applyNumberFormat="1" applyFont="1" applyBorder="1" applyAlignment="1" applyProtection="1">
      <alignment horizontal="left" vertical="center" wrapText="1"/>
    </xf>
    <xf numFmtId="0" fontId="24" fillId="0" borderId="1" xfId="0" applyFont="1" applyBorder="1" applyAlignment="1">
      <alignment horizontal="justify" vertical="top" wrapText="1"/>
    </xf>
    <xf numFmtId="0" fontId="25" fillId="0" borderId="1" xfId="0" applyFont="1" applyFill="1" applyBorder="1" applyAlignment="1">
      <alignment horizontal="justify" vertical="top" wrapText="1"/>
    </xf>
    <xf numFmtId="0" fontId="24" fillId="0" borderId="1" xfId="0" applyFont="1" applyFill="1" applyBorder="1" applyAlignment="1">
      <alignment horizontal="justify" vertical="top" wrapText="1"/>
    </xf>
    <xf numFmtId="166" fontId="7" fillId="0" borderId="4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Fill="1" applyBorder="1" applyAlignment="1" applyProtection="1">
      <alignment horizontal="justify" vertical="top" wrapText="1"/>
    </xf>
    <xf numFmtId="0" fontId="7" fillId="0" borderId="2" xfId="0" applyFont="1" applyFill="1" applyBorder="1" applyAlignment="1">
      <alignment horizontal="justify" vertical="top" wrapText="1"/>
    </xf>
    <xf numFmtId="166" fontId="7" fillId="3" borderId="1" xfId="0" applyNumberFormat="1" applyFont="1" applyFill="1" applyBorder="1" applyAlignment="1" applyProtection="1">
      <alignment horizontal="justify" vertical="top" wrapText="1"/>
    </xf>
    <xf numFmtId="0" fontId="7" fillId="3" borderId="2" xfId="0" applyFont="1" applyFill="1" applyBorder="1" applyAlignment="1">
      <alignment horizontal="justify" vertical="top" wrapText="1"/>
    </xf>
    <xf numFmtId="166" fontId="7" fillId="3" borderId="6" xfId="0" applyNumberFormat="1" applyFont="1" applyFill="1" applyBorder="1" applyAlignment="1" applyProtection="1">
      <alignment horizontal="justify" vertical="top" wrapText="1"/>
    </xf>
    <xf numFmtId="165" fontId="7" fillId="0" borderId="5" xfId="0" applyNumberFormat="1" applyFont="1" applyFill="1" applyBorder="1" applyAlignment="1" applyProtection="1">
      <alignment horizontal="justify" vertical="top" wrapText="1"/>
    </xf>
    <xf numFmtId="166" fontId="7" fillId="0" borderId="2" xfId="0" applyNumberFormat="1" applyFont="1" applyFill="1" applyBorder="1" applyAlignment="1" applyProtection="1">
      <alignment horizontal="justify" vertical="top" wrapText="1"/>
    </xf>
    <xf numFmtId="0" fontId="8" fillId="3" borderId="0" xfId="0" applyFont="1" applyFill="1" applyBorder="1" applyAlignment="1">
      <alignment horizontal="justify" vertical="top" wrapText="1"/>
    </xf>
    <xf numFmtId="166" fontId="8" fillId="3" borderId="0" xfId="0" applyNumberFormat="1" applyFont="1" applyFill="1" applyBorder="1" applyAlignment="1" applyProtection="1">
      <alignment horizontal="justify" vertical="top" wrapText="1"/>
    </xf>
    <xf numFmtId="166" fontId="7" fillId="0" borderId="6" xfId="0" applyNumberFormat="1" applyFont="1" applyFill="1" applyBorder="1" applyAlignment="1" applyProtection="1">
      <alignment horizontal="justify" vertical="top" wrapText="1"/>
    </xf>
    <xf numFmtId="166" fontId="7" fillId="0" borderId="1" xfId="0" applyNumberFormat="1" applyFont="1" applyBorder="1" applyAlignment="1" applyProtection="1">
      <alignment horizontal="left" vertical="center" wrapText="1"/>
    </xf>
    <xf numFmtId="0" fontId="7" fillId="0" borderId="0" xfId="0" applyFont="1" applyAlignment="1">
      <alignment wrapText="1"/>
    </xf>
    <xf numFmtId="0" fontId="7" fillId="0" borderId="7" xfId="0" applyFont="1" applyBorder="1" applyAlignment="1">
      <alignment horizontal="justify" vertical="top" wrapText="1"/>
    </xf>
    <xf numFmtId="4" fontId="8" fillId="3" borderId="1" xfId="0" applyNumberFormat="1" applyFont="1" applyFill="1" applyBorder="1" applyAlignment="1" applyProtection="1">
      <alignment horizontal="right" vertical="center" wrapText="1"/>
    </xf>
    <xf numFmtId="166" fontId="8" fillId="0" borderId="2" xfId="0" applyNumberFormat="1" applyFont="1" applyFill="1" applyBorder="1" applyAlignment="1" applyProtection="1">
      <alignment horizontal="justify" vertical="top" wrapText="1"/>
    </xf>
    <xf numFmtId="4" fontId="0" fillId="0" borderId="0" xfId="0" applyNumberFormat="1"/>
    <xf numFmtId="49" fontId="5" fillId="0" borderId="1" xfId="0" applyNumberFormat="1" applyFont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left"/>
    </xf>
    <xf numFmtId="0" fontId="14" fillId="0" borderId="0" xfId="0" applyFont="1" applyFill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1" xfId="0" quotePrefix="1" applyNumberFormat="1" applyFont="1" applyBorder="1" applyAlignment="1">
      <alignment horizont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Q171"/>
  <sheetViews>
    <sheetView showGridLines="0" tabSelected="1" view="pageBreakPreview" topLeftCell="A162" zoomScale="50" zoomScaleNormal="75" zoomScaleSheetLayoutView="50" workbookViewId="0">
      <selection activeCell="J112" sqref="J112"/>
    </sheetView>
  </sheetViews>
  <sheetFormatPr defaultRowHeight="13.2" outlineLevelRow="7" x14ac:dyDescent="0.25"/>
  <cols>
    <col min="8" max="8" width="13.88671875" customWidth="1"/>
    <col min="9" max="9" width="14.109375" hidden="1" customWidth="1"/>
    <col min="10" max="10" width="77.33203125" customWidth="1"/>
    <col min="11" max="11" width="10.88671875" hidden="1" customWidth="1"/>
    <col min="12" max="12" width="22.6640625" customWidth="1"/>
    <col min="13" max="13" width="23.33203125" customWidth="1"/>
    <col min="14" max="14" width="26.44140625" customWidth="1"/>
    <col min="15" max="15" width="24.109375" customWidth="1"/>
    <col min="16" max="16" width="27.109375" customWidth="1"/>
    <col min="17" max="17" width="31.88671875" customWidth="1"/>
    <col min="18" max="18" width="9.109375" customWidth="1"/>
  </cols>
  <sheetData>
    <row r="2" spans="1:16" ht="18" x14ac:dyDescent="0.35">
      <c r="A2" s="21"/>
      <c r="B2" s="21"/>
      <c r="C2" s="21"/>
      <c r="D2" s="21"/>
      <c r="E2" s="21"/>
      <c r="F2" s="21"/>
      <c r="G2" s="21"/>
      <c r="H2" s="21"/>
      <c r="I2" s="21"/>
      <c r="J2" s="21"/>
      <c r="K2" s="21"/>
      <c r="L2" s="86" t="s">
        <v>322</v>
      </c>
      <c r="M2" s="86"/>
      <c r="N2" s="86"/>
    </row>
    <row r="3" spans="1:16" ht="18" x14ac:dyDescent="0.3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86" t="s">
        <v>323</v>
      </c>
      <c r="M3" s="86"/>
      <c r="N3" s="86"/>
    </row>
    <row r="4" spans="1:16" ht="18" x14ac:dyDescent="0.35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86" t="s">
        <v>370</v>
      </c>
      <c r="M4" s="86"/>
      <c r="N4" s="86"/>
    </row>
    <row r="5" spans="1:16" ht="18" x14ac:dyDescent="0.35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86" t="s">
        <v>382</v>
      </c>
      <c r="M5" s="86"/>
      <c r="N5" s="86"/>
    </row>
    <row r="6" spans="1:16" ht="18" x14ac:dyDescent="0.35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86" t="s">
        <v>383</v>
      </c>
      <c r="M6" s="86"/>
      <c r="N6" s="86"/>
    </row>
    <row r="7" spans="1:16" ht="13.8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  <c r="N7" s="22"/>
      <c r="O7" s="1"/>
      <c r="P7" s="1"/>
    </row>
    <row r="8" spans="1:16" ht="13.8" x14ac:dyDescent="0.25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  <c r="N8" s="22"/>
      <c r="O8" s="1"/>
      <c r="P8" s="1"/>
    </row>
    <row r="9" spans="1:16" x14ac:dyDescent="0.2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  <c r="N9" s="22"/>
    </row>
    <row r="10" spans="1:16" ht="24.6" x14ac:dyDescent="0.4">
      <c r="A10" s="87" t="s">
        <v>384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6" ht="18" x14ac:dyDescent="0.35">
      <c r="A11" s="21"/>
      <c r="B11" s="21"/>
      <c r="C11" s="21"/>
      <c r="D11" s="21"/>
      <c r="E11" s="21"/>
      <c r="F11" s="21"/>
      <c r="G11" s="21"/>
      <c r="H11" s="21"/>
      <c r="I11" s="21"/>
      <c r="J11" s="23"/>
      <c r="K11" s="23"/>
      <c r="L11" s="23"/>
      <c r="M11" s="23"/>
      <c r="N11" s="23" t="s">
        <v>324</v>
      </c>
    </row>
    <row r="12" spans="1:16" ht="17.399999999999999" x14ac:dyDescent="0.3">
      <c r="A12" s="88" t="s">
        <v>226</v>
      </c>
      <c r="B12" s="89"/>
      <c r="C12" s="89"/>
      <c r="D12" s="89"/>
      <c r="E12" s="89"/>
      <c r="F12" s="89"/>
      <c r="G12" s="89"/>
      <c r="H12" s="89"/>
      <c r="I12" s="90" t="s">
        <v>0</v>
      </c>
      <c r="J12" s="85" t="s">
        <v>1</v>
      </c>
      <c r="K12" s="85" t="s">
        <v>2</v>
      </c>
      <c r="L12" s="85" t="s">
        <v>385</v>
      </c>
      <c r="M12" s="85" t="s">
        <v>386</v>
      </c>
      <c r="N12" s="85" t="s">
        <v>387</v>
      </c>
    </row>
    <row r="13" spans="1:16" ht="242.4" customHeight="1" x14ac:dyDescent="0.25">
      <c r="A13" s="2" t="s">
        <v>227</v>
      </c>
      <c r="B13" s="2" t="s">
        <v>228</v>
      </c>
      <c r="C13" s="2" t="s">
        <v>229</v>
      </c>
      <c r="D13" s="2" t="s">
        <v>230</v>
      </c>
      <c r="E13" s="2" t="s">
        <v>231</v>
      </c>
      <c r="F13" s="2" t="s">
        <v>232</v>
      </c>
      <c r="G13" s="2" t="s">
        <v>380</v>
      </c>
      <c r="H13" s="8" t="s">
        <v>381</v>
      </c>
      <c r="I13" s="91"/>
      <c r="J13" s="85"/>
      <c r="K13" s="85"/>
      <c r="L13" s="85"/>
      <c r="M13" s="85"/>
      <c r="N13" s="85"/>
    </row>
    <row r="14" spans="1:16" x14ac:dyDescent="0.25">
      <c r="A14" s="3" t="s">
        <v>242</v>
      </c>
      <c r="B14" s="3" t="s">
        <v>233</v>
      </c>
      <c r="C14" s="3" t="s">
        <v>234</v>
      </c>
      <c r="D14" s="3" t="s">
        <v>235</v>
      </c>
      <c r="E14" s="3" t="s">
        <v>236</v>
      </c>
      <c r="F14" s="3" t="s">
        <v>237</v>
      </c>
      <c r="G14" s="3" t="s">
        <v>238</v>
      </c>
      <c r="H14" s="3" t="s">
        <v>239</v>
      </c>
      <c r="I14" s="3" t="s">
        <v>240</v>
      </c>
      <c r="J14" s="3" t="s">
        <v>240</v>
      </c>
      <c r="K14" s="3" t="s">
        <v>268</v>
      </c>
      <c r="L14" s="3" t="s">
        <v>302</v>
      </c>
      <c r="M14" s="3" t="s">
        <v>268</v>
      </c>
      <c r="N14" s="3" t="s">
        <v>272</v>
      </c>
    </row>
    <row r="15" spans="1:16" ht="28.95" customHeight="1" x14ac:dyDescent="0.25">
      <c r="A15" s="4" t="s">
        <v>241</v>
      </c>
      <c r="B15" s="4" t="s">
        <v>242</v>
      </c>
      <c r="C15" s="4" t="s">
        <v>243</v>
      </c>
      <c r="D15" s="4" t="s">
        <v>243</v>
      </c>
      <c r="E15" s="4" t="s">
        <v>241</v>
      </c>
      <c r="F15" s="4" t="s">
        <v>243</v>
      </c>
      <c r="G15" s="4" t="s">
        <v>244</v>
      </c>
      <c r="H15" s="4" t="s">
        <v>241</v>
      </c>
      <c r="I15" s="9" t="s">
        <v>4</v>
      </c>
      <c r="J15" s="10" t="s">
        <v>5</v>
      </c>
      <c r="K15" s="7" t="s">
        <v>6</v>
      </c>
      <c r="L15" s="11">
        <f>L16+L25+L31+L38+L46+L49+L53+L62+L67+L74+L81+L103</f>
        <v>160932584.58000001</v>
      </c>
      <c r="M15" s="11">
        <f>M16+M25+M31+M38+M46+M49+M53+M62+M67+M74+M81+M103</f>
        <v>169118890.28999999</v>
      </c>
      <c r="N15" s="11">
        <f>N16+N25+N31+N38+N46+N49+N53+N62+N67+N74+N81+N103</f>
        <v>179408302.77999997</v>
      </c>
    </row>
    <row r="16" spans="1:16" ht="25.2" customHeight="1" outlineLevel="1" x14ac:dyDescent="0.25">
      <c r="A16" s="4">
        <v>182</v>
      </c>
      <c r="B16" s="4">
        <v>1</v>
      </c>
      <c r="C16" s="4" t="s">
        <v>245</v>
      </c>
      <c r="D16" s="4" t="s">
        <v>243</v>
      </c>
      <c r="E16" s="4" t="s">
        <v>241</v>
      </c>
      <c r="F16" s="4" t="s">
        <v>243</v>
      </c>
      <c r="G16" s="4" t="s">
        <v>244</v>
      </c>
      <c r="H16" s="4" t="s">
        <v>241</v>
      </c>
      <c r="I16" s="9" t="s">
        <v>7</v>
      </c>
      <c r="J16" s="10" t="s">
        <v>8</v>
      </c>
      <c r="K16" s="7" t="s">
        <v>6</v>
      </c>
      <c r="L16" s="11">
        <f>L17+L20</f>
        <v>116638029.69000001</v>
      </c>
      <c r="M16" s="11">
        <f t="shared" ref="M16:N16" si="0">M17+M20</f>
        <v>123422803.73</v>
      </c>
      <c r="N16" s="11">
        <f t="shared" si="0"/>
        <v>133700734.59999999</v>
      </c>
    </row>
    <row r="17" spans="1:14" ht="24.6" customHeight="1" outlineLevel="2" x14ac:dyDescent="0.25">
      <c r="A17" s="6" t="s">
        <v>246</v>
      </c>
      <c r="B17" s="6" t="s">
        <v>242</v>
      </c>
      <c r="C17" s="6" t="s">
        <v>245</v>
      </c>
      <c r="D17" s="6" t="s">
        <v>245</v>
      </c>
      <c r="E17" s="6" t="s">
        <v>241</v>
      </c>
      <c r="F17" s="6" t="s">
        <v>243</v>
      </c>
      <c r="G17" s="6" t="s">
        <v>244</v>
      </c>
      <c r="H17" s="6" t="s">
        <v>241</v>
      </c>
      <c r="I17" s="9" t="s">
        <v>9</v>
      </c>
      <c r="J17" s="12" t="s">
        <v>10</v>
      </c>
      <c r="K17" s="13" t="s">
        <v>6</v>
      </c>
      <c r="L17" s="14">
        <f>L18</f>
        <v>36662100</v>
      </c>
      <c r="M17" s="14">
        <f t="shared" ref="M17:N17" si="1">M18</f>
        <v>39267754.060000002</v>
      </c>
      <c r="N17" s="14">
        <f t="shared" si="1"/>
        <v>45051894.229999997</v>
      </c>
    </row>
    <row r="18" spans="1:14" ht="66" customHeight="1" outlineLevel="3" x14ac:dyDescent="0.25">
      <c r="A18" s="5" t="s">
        <v>246</v>
      </c>
      <c r="B18" s="5" t="s">
        <v>242</v>
      </c>
      <c r="C18" s="5" t="s">
        <v>245</v>
      </c>
      <c r="D18" s="5" t="s">
        <v>245</v>
      </c>
      <c r="E18" s="5" t="s">
        <v>247</v>
      </c>
      <c r="F18" s="5" t="s">
        <v>243</v>
      </c>
      <c r="G18" s="5" t="s">
        <v>244</v>
      </c>
      <c r="H18" s="5" t="s">
        <v>241</v>
      </c>
      <c r="I18" s="9" t="s">
        <v>11</v>
      </c>
      <c r="J18" s="15" t="s">
        <v>12</v>
      </c>
      <c r="K18" s="16" t="s">
        <v>6</v>
      </c>
      <c r="L18" s="17">
        <f>L19</f>
        <v>36662100</v>
      </c>
      <c r="M18" s="17">
        <f t="shared" ref="M18:N18" si="2">M19</f>
        <v>39267754.060000002</v>
      </c>
      <c r="N18" s="17">
        <f t="shared" si="2"/>
        <v>45051894.229999997</v>
      </c>
    </row>
    <row r="19" spans="1:14" ht="53.4" customHeight="1" outlineLevel="7" x14ac:dyDescent="0.25">
      <c r="A19" s="5" t="s">
        <v>246</v>
      </c>
      <c r="B19" s="5" t="s">
        <v>242</v>
      </c>
      <c r="C19" s="5" t="s">
        <v>245</v>
      </c>
      <c r="D19" s="5" t="s">
        <v>245</v>
      </c>
      <c r="E19" s="5" t="s">
        <v>248</v>
      </c>
      <c r="F19" s="5" t="s">
        <v>249</v>
      </c>
      <c r="G19" s="5" t="s">
        <v>244</v>
      </c>
      <c r="H19" s="5" t="s">
        <v>250</v>
      </c>
      <c r="I19" s="18" t="s">
        <v>13</v>
      </c>
      <c r="J19" s="15" t="s">
        <v>14</v>
      </c>
      <c r="K19" s="16" t="s">
        <v>15</v>
      </c>
      <c r="L19" s="17">
        <v>36662100</v>
      </c>
      <c r="M19" s="17">
        <v>39267754.060000002</v>
      </c>
      <c r="N19" s="17">
        <v>45051894.229999997</v>
      </c>
    </row>
    <row r="20" spans="1:14" ht="46.95" customHeight="1" outlineLevel="2" x14ac:dyDescent="0.25">
      <c r="A20" s="6" t="s">
        <v>246</v>
      </c>
      <c r="B20" s="6" t="s">
        <v>242</v>
      </c>
      <c r="C20" s="6" t="s">
        <v>245</v>
      </c>
      <c r="D20" s="6" t="s">
        <v>249</v>
      </c>
      <c r="E20" s="6" t="s">
        <v>241</v>
      </c>
      <c r="F20" s="6" t="s">
        <v>245</v>
      </c>
      <c r="G20" s="6" t="s">
        <v>244</v>
      </c>
      <c r="H20" s="6" t="s">
        <v>241</v>
      </c>
      <c r="I20" s="9" t="s">
        <v>16</v>
      </c>
      <c r="J20" s="15" t="s">
        <v>17</v>
      </c>
      <c r="K20" s="16" t="s">
        <v>6</v>
      </c>
      <c r="L20" s="17">
        <f>L21+L22+L23+L24</f>
        <v>79975929.690000013</v>
      </c>
      <c r="M20" s="17">
        <f t="shared" ref="M20:N20" si="3">M21+M22+M23+M24</f>
        <v>84155049.670000002</v>
      </c>
      <c r="N20" s="17">
        <f t="shared" si="3"/>
        <v>88648840.370000005</v>
      </c>
    </row>
    <row r="21" spans="1:14" ht="106.95" customHeight="1" outlineLevel="7" x14ac:dyDescent="0.25">
      <c r="A21" s="5" t="s">
        <v>246</v>
      </c>
      <c r="B21" s="5" t="s">
        <v>242</v>
      </c>
      <c r="C21" s="5" t="s">
        <v>245</v>
      </c>
      <c r="D21" s="5" t="s">
        <v>249</v>
      </c>
      <c r="E21" s="5" t="s">
        <v>247</v>
      </c>
      <c r="F21" s="5" t="s">
        <v>245</v>
      </c>
      <c r="G21" s="5" t="s">
        <v>244</v>
      </c>
      <c r="H21" s="5" t="s">
        <v>250</v>
      </c>
      <c r="I21" s="18" t="s">
        <v>18</v>
      </c>
      <c r="J21" s="19" t="s">
        <v>19</v>
      </c>
      <c r="K21" s="16" t="s">
        <v>15</v>
      </c>
      <c r="L21" s="17">
        <v>79336122.25</v>
      </c>
      <c r="M21" s="17">
        <v>83490190.260000005</v>
      </c>
      <c r="N21" s="17">
        <v>87975239.079999998</v>
      </c>
    </row>
    <row r="22" spans="1:14" ht="144.6" customHeight="1" outlineLevel="7" x14ac:dyDescent="0.25">
      <c r="A22" s="5" t="s">
        <v>246</v>
      </c>
      <c r="B22" s="5" t="s">
        <v>242</v>
      </c>
      <c r="C22" s="5" t="s">
        <v>245</v>
      </c>
      <c r="D22" s="5" t="s">
        <v>249</v>
      </c>
      <c r="E22" s="5" t="s">
        <v>251</v>
      </c>
      <c r="F22" s="5" t="s">
        <v>245</v>
      </c>
      <c r="G22" s="5" t="s">
        <v>244</v>
      </c>
      <c r="H22" s="5" t="s">
        <v>250</v>
      </c>
      <c r="I22" s="18" t="s">
        <v>20</v>
      </c>
      <c r="J22" s="19" t="s">
        <v>21</v>
      </c>
      <c r="K22" s="16" t="s">
        <v>15</v>
      </c>
      <c r="L22" s="17">
        <v>261521.29</v>
      </c>
      <c r="M22" s="17">
        <v>271066.84999999998</v>
      </c>
      <c r="N22" s="17">
        <v>271864.18</v>
      </c>
    </row>
    <row r="23" spans="1:14" ht="72.599999999999994" customHeight="1" outlineLevel="7" x14ac:dyDescent="0.25">
      <c r="A23" s="5" t="s">
        <v>246</v>
      </c>
      <c r="B23" s="5" t="s">
        <v>242</v>
      </c>
      <c r="C23" s="5" t="s">
        <v>245</v>
      </c>
      <c r="D23" s="5" t="s">
        <v>249</v>
      </c>
      <c r="E23" s="5" t="s">
        <v>252</v>
      </c>
      <c r="F23" s="5" t="s">
        <v>245</v>
      </c>
      <c r="G23" s="5" t="s">
        <v>244</v>
      </c>
      <c r="H23" s="5" t="s">
        <v>250</v>
      </c>
      <c r="I23" s="18" t="s">
        <v>22</v>
      </c>
      <c r="J23" s="15" t="s">
        <v>23</v>
      </c>
      <c r="K23" s="16" t="s">
        <v>15</v>
      </c>
      <c r="L23" s="17">
        <v>311106.37</v>
      </c>
      <c r="M23" s="17">
        <v>323455.33</v>
      </c>
      <c r="N23" s="17">
        <v>328375.38</v>
      </c>
    </row>
    <row r="24" spans="1:14" ht="122.25" customHeight="1" outlineLevel="7" x14ac:dyDescent="0.25">
      <c r="A24" s="5" t="s">
        <v>246</v>
      </c>
      <c r="B24" s="5" t="s">
        <v>242</v>
      </c>
      <c r="C24" s="5" t="s">
        <v>245</v>
      </c>
      <c r="D24" s="5" t="s">
        <v>249</v>
      </c>
      <c r="E24" s="5" t="s">
        <v>253</v>
      </c>
      <c r="F24" s="5" t="s">
        <v>245</v>
      </c>
      <c r="G24" s="5" t="s">
        <v>244</v>
      </c>
      <c r="H24" s="5" t="s">
        <v>250</v>
      </c>
      <c r="I24" s="18"/>
      <c r="J24" s="79" t="s">
        <v>373</v>
      </c>
      <c r="K24" s="16"/>
      <c r="L24" s="17">
        <v>67179.78</v>
      </c>
      <c r="M24" s="17">
        <v>70337.23</v>
      </c>
      <c r="N24" s="17">
        <v>73361.73</v>
      </c>
    </row>
    <row r="25" spans="1:14" ht="66" customHeight="1" outlineLevel="1" x14ac:dyDescent="0.25">
      <c r="A25" s="4" t="s">
        <v>254</v>
      </c>
      <c r="B25" s="4" t="s">
        <v>242</v>
      </c>
      <c r="C25" s="4" t="s">
        <v>255</v>
      </c>
      <c r="D25" s="4" t="s">
        <v>243</v>
      </c>
      <c r="E25" s="4" t="s">
        <v>241</v>
      </c>
      <c r="F25" s="4" t="s">
        <v>243</v>
      </c>
      <c r="G25" s="4" t="s">
        <v>244</v>
      </c>
      <c r="H25" s="4" t="s">
        <v>241</v>
      </c>
      <c r="I25" s="9" t="s">
        <v>24</v>
      </c>
      <c r="J25" s="10" t="s">
        <v>25</v>
      </c>
      <c r="K25" s="7" t="s">
        <v>6</v>
      </c>
      <c r="L25" s="11">
        <f>L26</f>
        <v>483700</v>
      </c>
      <c r="M25" s="11">
        <f t="shared" ref="M25:N25" si="4">M26</f>
        <v>483700</v>
      </c>
      <c r="N25" s="11">
        <f t="shared" si="4"/>
        <v>483700</v>
      </c>
    </row>
    <row r="26" spans="1:14" ht="50.4" customHeight="1" outlineLevel="2" x14ac:dyDescent="0.25">
      <c r="A26" s="6" t="s">
        <v>254</v>
      </c>
      <c r="B26" s="6" t="s">
        <v>242</v>
      </c>
      <c r="C26" s="6" t="s">
        <v>255</v>
      </c>
      <c r="D26" s="6" t="s">
        <v>249</v>
      </c>
      <c r="E26" s="6" t="s">
        <v>241</v>
      </c>
      <c r="F26" s="6" t="s">
        <v>245</v>
      </c>
      <c r="G26" s="6" t="s">
        <v>244</v>
      </c>
      <c r="H26" s="6" t="s">
        <v>241</v>
      </c>
      <c r="I26" s="9" t="s">
        <v>26</v>
      </c>
      <c r="J26" s="12" t="s">
        <v>27</v>
      </c>
      <c r="K26" s="13" t="s">
        <v>6</v>
      </c>
      <c r="L26" s="14">
        <f>L27+L28+L29+L30</f>
        <v>483700</v>
      </c>
      <c r="M26" s="14">
        <f t="shared" ref="M26:N26" si="5">M27+M28+M29+M30</f>
        <v>483700</v>
      </c>
      <c r="N26" s="14">
        <f t="shared" si="5"/>
        <v>483700</v>
      </c>
    </row>
    <row r="27" spans="1:14" ht="97.2" customHeight="1" outlineLevel="7" x14ac:dyDescent="0.25">
      <c r="A27" s="5" t="s">
        <v>254</v>
      </c>
      <c r="B27" s="5" t="s">
        <v>242</v>
      </c>
      <c r="C27" s="5" t="s">
        <v>255</v>
      </c>
      <c r="D27" s="5" t="s">
        <v>249</v>
      </c>
      <c r="E27" s="5" t="s">
        <v>256</v>
      </c>
      <c r="F27" s="5" t="s">
        <v>245</v>
      </c>
      <c r="G27" s="5" t="s">
        <v>244</v>
      </c>
      <c r="H27" s="5" t="s">
        <v>250</v>
      </c>
      <c r="I27" s="18" t="s">
        <v>28</v>
      </c>
      <c r="J27" s="15" t="s">
        <v>29</v>
      </c>
      <c r="K27" s="16" t="s">
        <v>15</v>
      </c>
      <c r="L27" s="17">
        <v>193100</v>
      </c>
      <c r="M27" s="17">
        <v>193100</v>
      </c>
      <c r="N27" s="17">
        <v>193100</v>
      </c>
    </row>
    <row r="28" spans="1:14" ht="114.6" customHeight="1" outlineLevel="7" x14ac:dyDescent="0.25">
      <c r="A28" s="5" t="s">
        <v>254</v>
      </c>
      <c r="B28" s="5" t="s">
        <v>242</v>
      </c>
      <c r="C28" s="5" t="s">
        <v>255</v>
      </c>
      <c r="D28" s="5" t="s">
        <v>249</v>
      </c>
      <c r="E28" s="5" t="s">
        <v>257</v>
      </c>
      <c r="F28" s="5" t="s">
        <v>245</v>
      </c>
      <c r="G28" s="5" t="s">
        <v>244</v>
      </c>
      <c r="H28" s="5" t="s">
        <v>250</v>
      </c>
      <c r="I28" s="18" t="s">
        <v>30</v>
      </c>
      <c r="J28" s="19" t="s">
        <v>31</v>
      </c>
      <c r="K28" s="16" t="s">
        <v>15</v>
      </c>
      <c r="L28" s="17">
        <v>2600</v>
      </c>
      <c r="M28" s="17">
        <v>2600</v>
      </c>
      <c r="N28" s="17">
        <v>2600</v>
      </c>
    </row>
    <row r="29" spans="1:14" ht="116.4" customHeight="1" outlineLevel="7" x14ac:dyDescent="0.25">
      <c r="A29" s="5" t="s">
        <v>254</v>
      </c>
      <c r="B29" s="5" t="s">
        <v>242</v>
      </c>
      <c r="C29" s="5" t="s">
        <v>255</v>
      </c>
      <c r="D29" s="5" t="s">
        <v>249</v>
      </c>
      <c r="E29" s="5" t="s">
        <v>258</v>
      </c>
      <c r="F29" s="5" t="s">
        <v>245</v>
      </c>
      <c r="G29" s="5" t="s">
        <v>244</v>
      </c>
      <c r="H29" s="5" t="s">
        <v>250</v>
      </c>
      <c r="I29" s="18" t="s">
        <v>32</v>
      </c>
      <c r="J29" s="19" t="s">
        <v>33</v>
      </c>
      <c r="K29" s="16" t="s">
        <v>15</v>
      </c>
      <c r="L29" s="17">
        <v>329400</v>
      </c>
      <c r="M29" s="17">
        <v>329400</v>
      </c>
      <c r="N29" s="17">
        <v>329400</v>
      </c>
    </row>
    <row r="30" spans="1:14" ht="127.95" customHeight="1" outlineLevel="7" x14ac:dyDescent="0.25">
      <c r="A30" s="5" t="s">
        <v>254</v>
      </c>
      <c r="B30" s="5" t="s">
        <v>242</v>
      </c>
      <c r="C30" s="5" t="s">
        <v>255</v>
      </c>
      <c r="D30" s="5" t="s">
        <v>249</v>
      </c>
      <c r="E30" s="5" t="s">
        <v>259</v>
      </c>
      <c r="F30" s="5" t="s">
        <v>245</v>
      </c>
      <c r="G30" s="5" t="s">
        <v>244</v>
      </c>
      <c r="H30" s="5" t="s">
        <v>250</v>
      </c>
      <c r="I30" s="18" t="s">
        <v>34</v>
      </c>
      <c r="J30" s="19" t="s">
        <v>35</v>
      </c>
      <c r="K30" s="16" t="s">
        <v>15</v>
      </c>
      <c r="L30" s="17">
        <v>-41400</v>
      </c>
      <c r="M30" s="17">
        <v>-41400</v>
      </c>
      <c r="N30" s="17">
        <v>-41400</v>
      </c>
    </row>
    <row r="31" spans="1:14" ht="17.399999999999999" outlineLevel="1" x14ac:dyDescent="0.25">
      <c r="A31" s="4" t="s">
        <v>246</v>
      </c>
      <c r="B31" s="4" t="s">
        <v>242</v>
      </c>
      <c r="C31" s="4" t="s">
        <v>260</v>
      </c>
      <c r="D31" s="4" t="s">
        <v>243</v>
      </c>
      <c r="E31" s="4" t="s">
        <v>241</v>
      </c>
      <c r="F31" s="4" t="s">
        <v>243</v>
      </c>
      <c r="G31" s="4" t="s">
        <v>244</v>
      </c>
      <c r="H31" s="4" t="s">
        <v>241</v>
      </c>
      <c r="I31" s="9" t="s">
        <v>36</v>
      </c>
      <c r="J31" s="10" t="s">
        <v>37</v>
      </c>
      <c r="K31" s="7" t="s">
        <v>6</v>
      </c>
      <c r="L31" s="11">
        <f>L32+L34+L36</f>
        <v>7031564.5699999994</v>
      </c>
      <c r="M31" s="11">
        <f>M32+M34+M36</f>
        <v>7355957.1300000008</v>
      </c>
      <c r="N31" s="11">
        <f>N32+N34+N36</f>
        <v>7327189.0600000005</v>
      </c>
    </row>
    <row r="32" spans="1:14" ht="43.95" customHeight="1" outlineLevel="2" x14ac:dyDescent="0.25">
      <c r="A32" s="6" t="s">
        <v>246</v>
      </c>
      <c r="B32" s="6" t="s">
        <v>242</v>
      </c>
      <c r="C32" s="6" t="s">
        <v>260</v>
      </c>
      <c r="D32" s="6" t="s">
        <v>249</v>
      </c>
      <c r="E32" s="6" t="s">
        <v>241</v>
      </c>
      <c r="F32" s="6" t="s">
        <v>249</v>
      </c>
      <c r="G32" s="6" t="s">
        <v>244</v>
      </c>
      <c r="H32" s="6" t="s">
        <v>241</v>
      </c>
      <c r="I32" s="9" t="s">
        <v>38</v>
      </c>
      <c r="J32" s="12" t="s">
        <v>39</v>
      </c>
      <c r="K32" s="13" t="s">
        <v>6</v>
      </c>
      <c r="L32" s="14">
        <f>L33</f>
        <v>6961663.9699999997</v>
      </c>
      <c r="M32" s="14">
        <f t="shared" ref="M32:N32" si="6">M33</f>
        <v>7282687.8600000003</v>
      </c>
      <c r="N32" s="14">
        <f t="shared" si="6"/>
        <v>7250730.6900000004</v>
      </c>
    </row>
    <row r="33" spans="1:14" ht="43.95" customHeight="1" outlineLevel="7" x14ac:dyDescent="0.25">
      <c r="A33" s="5" t="s">
        <v>246</v>
      </c>
      <c r="B33" s="5" t="s">
        <v>242</v>
      </c>
      <c r="C33" s="5" t="s">
        <v>260</v>
      </c>
      <c r="D33" s="5" t="s">
        <v>249</v>
      </c>
      <c r="E33" s="5" t="s">
        <v>247</v>
      </c>
      <c r="F33" s="5" t="s">
        <v>249</v>
      </c>
      <c r="G33" s="5" t="s">
        <v>244</v>
      </c>
      <c r="H33" s="5" t="s">
        <v>250</v>
      </c>
      <c r="I33" s="18" t="s">
        <v>40</v>
      </c>
      <c r="J33" s="15" t="s">
        <v>39</v>
      </c>
      <c r="K33" s="16" t="s">
        <v>15</v>
      </c>
      <c r="L33" s="17">
        <v>6961663.9699999997</v>
      </c>
      <c r="M33" s="17">
        <v>7282687.8600000003</v>
      </c>
      <c r="N33" s="17">
        <v>7250730.6900000004</v>
      </c>
    </row>
    <row r="34" spans="1:14" ht="27.6" customHeight="1" outlineLevel="2" x14ac:dyDescent="0.25">
      <c r="A34" s="6" t="s">
        <v>246</v>
      </c>
      <c r="B34" s="6" t="s">
        <v>242</v>
      </c>
      <c r="C34" s="6" t="s">
        <v>260</v>
      </c>
      <c r="D34" s="6" t="s">
        <v>255</v>
      </c>
      <c r="E34" s="6" t="s">
        <v>241</v>
      </c>
      <c r="F34" s="6" t="s">
        <v>245</v>
      </c>
      <c r="G34" s="6" t="s">
        <v>244</v>
      </c>
      <c r="H34" s="6" t="s">
        <v>241</v>
      </c>
      <c r="I34" s="9" t="s">
        <v>41</v>
      </c>
      <c r="J34" s="12" t="s">
        <v>42</v>
      </c>
      <c r="K34" s="13" t="s">
        <v>6</v>
      </c>
      <c r="L34" s="14">
        <f>L35</f>
        <v>5869.1</v>
      </c>
      <c r="M34" s="14">
        <f t="shared" ref="M34:N34" si="7">M35</f>
        <v>6228.45</v>
      </c>
      <c r="N34" s="14">
        <f t="shared" si="7"/>
        <v>6534.79</v>
      </c>
    </row>
    <row r="35" spans="1:14" ht="27" customHeight="1" outlineLevel="7" x14ac:dyDescent="0.25">
      <c r="A35" s="5" t="s">
        <v>246</v>
      </c>
      <c r="B35" s="5" t="s">
        <v>242</v>
      </c>
      <c r="C35" s="5" t="s">
        <v>260</v>
      </c>
      <c r="D35" s="5" t="s">
        <v>255</v>
      </c>
      <c r="E35" s="5" t="s">
        <v>247</v>
      </c>
      <c r="F35" s="5" t="s">
        <v>245</v>
      </c>
      <c r="G35" s="5" t="s">
        <v>244</v>
      </c>
      <c r="H35" s="5" t="s">
        <v>250</v>
      </c>
      <c r="I35" s="18" t="s">
        <v>43</v>
      </c>
      <c r="J35" s="15" t="s">
        <v>42</v>
      </c>
      <c r="K35" s="16" t="s">
        <v>15</v>
      </c>
      <c r="L35" s="17">
        <v>5869.1</v>
      </c>
      <c r="M35" s="17">
        <v>6228.45</v>
      </c>
      <c r="N35" s="17">
        <v>6534.79</v>
      </c>
    </row>
    <row r="36" spans="1:14" ht="41.25" customHeight="1" outlineLevel="7" x14ac:dyDescent="0.25">
      <c r="A36" s="6" t="s">
        <v>246</v>
      </c>
      <c r="B36" s="6" t="s">
        <v>242</v>
      </c>
      <c r="C36" s="6" t="s">
        <v>260</v>
      </c>
      <c r="D36" s="6" t="s">
        <v>262</v>
      </c>
      <c r="E36" s="6" t="s">
        <v>247</v>
      </c>
      <c r="F36" s="6" t="s">
        <v>249</v>
      </c>
      <c r="G36" s="6" t="s">
        <v>244</v>
      </c>
      <c r="H36" s="6" t="s">
        <v>250</v>
      </c>
      <c r="I36" s="18"/>
      <c r="J36" s="12" t="s">
        <v>388</v>
      </c>
      <c r="K36" s="13"/>
      <c r="L36" s="14">
        <f>L37</f>
        <v>64031.5</v>
      </c>
      <c r="M36" s="14">
        <f t="shared" ref="M36:N36" si="8">M37</f>
        <v>67040.820000000007</v>
      </c>
      <c r="N36" s="14">
        <f t="shared" si="8"/>
        <v>69923.58</v>
      </c>
    </row>
    <row r="37" spans="1:14" ht="46.5" customHeight="1" outlineLevel="7" x14ac:dyDescent="0.25">
      <c r="A37" s="5" t="s">
        <v>246</v>
      </c>
      <c r="B37" s="5" t="s">
        <v>242</v>
      </c>
      <c r="C37" s="5" t="s">
        <v>260</v>
      </c>
      <c r="D37" s="5" t="s">
        <v>262</v>
      </c>
      <c r="E37" s="5" t="s">
        <v>247</v>
      </c>
      <c r="F37" s="5" t="s">
        <v>249</v>
      </c>
      <c r="G37" s="5" t="s">
        <v>244</v>
      </c>
      <c r="H37" s="5" t="s">
        <v>250</v>
      </c>
      <c r="I37" s="18"/>
      <c r="J37" s="12" t="s">
        <v>388</v>
      </c>
      <c r="K37" s="16"/>
      <c r="L37" s="17">
        <v>64031.5</v>
      </c>
      <c r="M37" s="17">
        <v>67040.820000000007</v>
      </c>
      <c r="N37" s="17">
        <v>69923.58</v>
      </c>
    </row>
    <row r="38" spans="1:14" ht="17.399999999999999" outlineLevel="1" x14ac:dyDescent="0.25">
      <c r="A38" s="4" t="s">
        <v>246</v>
      </c>
      <c r="B38" s="4" t="s">
        <v>242</v>
      </c>
      <c r="C38" s="4" t="s">
        <v>261</v>
      </c>
      <c r="D38" s="4" t="s">
        <v>243</v>
      </c>
      <c r="E38" s="4" t="s">
        <v>241</v>
      </c>
      <c r="F38" s="4" t="s">
        <v>243</v>
      </c>
      <c r="G38" s="4" t="s">
        <v>244</v>
      </c>
      <c r="H38" s="4" t="s">
        <v>241</v>
      </c>
      <c r="I38" s="9" t="s">
        <v>44</v>
      </c>
      <c r="J38" s="10" t="s">
        <v>45</v>
      </c>
      <c r="K38" s="7" t="s">
        <v>6</v>
      </c>
      <c r="L38" s="11">
        <f>L39+L41</f>
        <v>9979965.290000001</v>
      </c>
      <c r="M38" s="11">
        <f t="shared" ref="M38:N38" si="9">M39+M41</f>
        <v>10496239.549999999</v>
      </c>
      <c r="N38" s="11">
        <f t="shared" si="9"/>
        <v>10947577.85</v>
      </c>
    </row>
    <row r="39" spans="1:14" ht="18" outlineLevel="2" x14ac:dyDescent="0.25">
      <c r="A39" s="6" t="s">
        <v>246</v>
      </c>
      <c r="B39" s="6" t="s">
        <v>242</v>
      </c>
      <c r="C39" s="6" t="s">
        <v>261</v>
      </c>
      <c r="D39" s="6" t="s">
        <v>245</v>
      </c>
      <c r="E39" s="6" t="s">
        <v>241</v>
      </c>
      <c r="F39" s="6" t="s">
        <v>243</v>
      </c>
      <c r="G39" s="6" t="s">
        <v>244</v>
      </c>
      <c r="H39" s="6" t="s">
        <v>241</v>
      </c>
      <c r="I39" s="9" t="s">
        <v>46</v>
      </c>
      <c r="J39" s="12" t="s">
        <v>47</v>
      </c>
      <c r="K39" s="13" t="s">
        <v>6</v>
      </c>
      <c r="L39" s="14">
        <f>L40</f>
        <v>1727331.93</v>
      </c>
      <c r="M39" s="14">
        <f t="shared" ref="M39:N39" si="10">M40</f>
        <v>1808516.53</v>
      </c>
      <c r="N39" s="14">
        <f t="shared" si="10"/>
        <v>1886282.74</v>
      </c>
    </row>
    <row r="40" spans="1:14" ht="66.599999999999994" customHeight="1" outlineLevel="7" x14ac:dyDescent="0.25">
      <c r="A40" s="5" t="s">
        <v>246</v>
      </c>
      <c r="B40" s="5" t="s">
        <v>242</v>
      </c>
      <c r="C40" s="5" t="s">
        <v>261</v>
      </c>
      <c r="D40" s="5" t="s">
        <v>245</v>
      </c>
      <c r="E40" s="5" t="s">
        <v>251</v>
      </c>
      <c r="F40" s="5" t="s">
        <v>262</v>
      </c>
      <c r="G40" s="5" t="s">
        <v>244</v>
      </c>
      <c r="H40" s="5" t="s">
        <v>250</v>
      </c>
      <c r="I40" s="18" t="s">
        <v>48</v>
      </c>
      <c r="J40" s="15" t="s">
        <v>49</v>
      </c>
      <c r="K40" s="16" t="s">
        <v>15</v>
      </c>
      <c r="L40" s="17">
        <v>1727331.93</v>
      </c>
      <c r="M40" s="17">
        <v>1808516.53</v>
      </c>
      <c r="N40" s="17">
        <v>1886282.74</v>
      </c>
    </row>
    <row r="41" spans="1:14" ht="18" outlineLevel="2" x14ac:dyDescent="0.25">
      <c r="A41" s="6" t="s">
        <v>246</v>
      </c>
      <c r="B41" s="6" t="s">
        <v>242</v>
      </c>
      <c r="C41" s="6" t="s">
        <v>261</v>
      </c>
      <c r="D41" s="6" t="s">
        <v>261</v>
      </c>
      <c r="E41" s="6" t="s">
        <v>241</v>
      </c>
      <c r="F41" s="6" t="s">
        <v>243</v>
      </c>
      <c r="G41" s="6" t="s">
        <v>244</v>
      </c>
      <c r="H41" s="6" t="s">
        <v>241</v>
      </c>
      <c r="I41" s="9" t="s">
        <v>50</v>
      </c>
      <c r="J41" s="12" t="s">
        <v>51</v>
      </c>
      <c r="K41" s="13" t="s">
        <v>6</v>
      </c>
      <c r="L41" s="14">
        <f>L42+L44</f>
        <v>8252633.3600000003</v>
      </c>
      <c r="M41" s="14">
        <f t="shared" ref="M41:N41" si="11">M42+M44</f>
        <v>8687723.0199999996</v>
      </c>
      <c r="N41" s="14">
        <f t="shared" si="11"/>
        <v>9061295.1099999994</v>
      </c>
    </row>
    <row r="42" spans="1:14" ht="45.75" customHeight="1" outlineLevel="3" x14ac:dyDescent="0.25">
      <c r="A42" s="5" t="s">
        <v>246</v>
      </c>
      <c r="B42" s="5" t="s">
        <v>242</v>
      </c>
      <c r="C42" s="5" t="s">
        <v>261</v>
      </c>
      <c r="D42" s="5" t="s">
        <v>261</v>
      </c>
      <c r="E42" s="5" t="s">
        <v>252</v>
      </c>
      <c r="F42" s="5" t="s">
        <v>243</v>
      </c>
      <c r="G42" s="5" t="s">
        <v>244</v>
      </c>
      <c r="H42" s="5" t="s">
        <v>241</v>
      </c>
      <c r="I42" s="9" t="s">
        <v>52</v>
      </c>
      <c r="J42" s="15" t="s">
        <v>332</v>
      </c>
      <c r="K42" s="16" t="s">
        <v>6</v>
      </c>
      <c r="L42" s="17">
        <f>L43</f>
        <v>6462423.04</v>
      </c>
      <c r="M42" s="17">
        <f t="shared" ref="M42:N42" si="12">M43</f>
        <v>6803130.46</v>
      </c>
      <c r="N42" s="17">
        <f t="shared" si="12"/>
        <v>7095665.0700000003</v>
      </c>
    </row>
    <row r="43" spans="1:14" ht="51.75" customHeight="1" outlineLevel="7" x14ac:dyDescent="0.25">
      <c r="A43" s="5" t="s">
        <v>246</v>
      </c>
      <c r="B43" s="5" t="s">
        <v>242</v>
      </c>
      <c r="C43" s="5" t="s">
        <v>261</v>
      </c>
      <c r="D43" s="5" t="s">
        <v>261</v>
      </c>
      <c r="E43" s="5" t="s">
        <v>331</v>
      </c>
      <c r="F43" s="5" t="s">
        <v>262</v>
      </c>
      <c r="G43" s="5" t="s">
        <v>244</v>
      </c>
      <c r="H43" s="5" t="s">
        <v>250</v>
      </c>
      <c r="I43" s="18" t="s">
        <v>53</v>
      </c>
      <c r="J43" s="15" t="s">
        <v>327</v>
      </c>
      <c r="K43" s="16" t="s">
        <v>15</v>
      </c>
      <c r="L43" s="17">
        <v>6462423.04</v>
      </c>
      <c r="M43" s="17">
        <v>6803130.46</v>
      </c>
      <c r="N43" s="17">
        <v>7095665.0700000003</v>
      </c>
    </row>
    <row r="44" spans="1:14" ht="48.75" customHeight="1" outlineLevel="3" x14ac:dyDescent="0.25">
      <c r="A44" s="5" t="s">
        <v>246</v>
      </c>
      <c r="B44" s="5" t="s">
        <v>242</v>
      </c>
      <c r="C44" s="5" t="s">
        <v>261</v>
      </c>
      <c r="D44" s="5" t="s">
        <v>261</v>
      </c>
      <c r="E44" s="5" t="s">
        <v>253</v>
      </c>
      <c r="F44" s="5" t="s">
        <v>243</v>
      </c>
      <c r="G44" s="5" t="s">
        <v>244</v>
      </c>
      <c r="H44" s="5" t="s">
        <v>241</v>
      </c>
      <c r="I44" s="9" t="s">
        <v>54</v>
      </c>
      <c r="J44" s="15" t="s">
        <v>330</v>
      </c>
      <c r="K44" s="16" t="s">
        <v>6</v>
      </c>
      <c r="L44" s="17">
        <f>L45</f>
        <v>1790210.32</v>
      </c>
      <c r="M44" s="17">
        <f t="shared" ref="M44:N44" si="13">M45</f>
        <v>1884592.56</v>
      </c>
      <c r="N44" s="17">
        <f t="shared" si="13"/>
        <v>1965630.04</v>
      </c>
    </row>
    <row r="45" spans="1:14" ht="93" customHeight="1" outlineLevel="7" x14ac:dyDescent="0.25">
      <c r="A45" s="5" t="s">
        <v>246</v>
      </c>
      <c r="B45" s="5" t="s">
        <v>242</v>
      </c>
      <c r="C45" s="5" t="s">
        <v>261</v>
      </c>
      <c r="D45" s="5" t="s">
        <v>261</v>
      </c>
      <c r="E45" s="5" t="s">
        <v>329</v>
      </c>
      <c r="F45" s="5" t="s">
        <v>262</v>
      </c>
      <c r="G45" s="5" t="s">
        <v>244</v>
      </c>
      <c r="H45" s="5" t="s">
        <v>250</v>
      </c>
      <c r="I45" s="18" t="s">
        <v>55</v>
      </c>
      <c r="J45" s="15" t="s">
        <v>328</v>
      </c>
      <c r="K45" s="16" t="s">
        <v>15</v>
      </c>
      <c r="L45" s="17">
        <v>1790210.32</v>
      </c>
      <c r="M45" s="17">
        <v>1884592.56</v>
      </c>
      <c r="N45" s="17">
        <v>1965630.04</v>
      </c>
    </row>
    <row r="46" spans="1:14" ht="27.6" customHeight="1" outlineLevel="1" x14ac:dyDescent="0.25">
      <c r="A46" s="4" t="s">
        <v>246</v>
      </c>
      <c r="B46" s="4" t="s">
        <v>242</v>
      </c>
      <c r="C46" s="4" t="s">
        <v>263</v>
      </c>
      <c r="D46" s="4" t="s">
        <v>243</v>
      </c>
      <c r="E46" s="4" t="s">
        <v>241</v>
      </c>
      <c r="F46" s="4" t="s">
        <v>243</v>
      </c>
      <c r="G46" s="4" t="s">
        <v>244</v>
      </c>
      <c r="H46" s="4" t="s">
        <v>241</v>
      </c>
      <c r="I46" s="9" t="s">
        <v>56</v>
      </c>
      <c r="J46" s="10" t="s">
        <v>57</v>
      </c>
      <c r="K46" s="7" t="s">
        <v>6</v>
      </c>
      <c r="L46" s="11">
        <f>L47</f>
        <v>2724068.5</v>
      </c>
      <c r="M46" s="11">
        <f t="shared" ref="M46:N47" si="14">M47</f>
        <v>2852099.72</v>
      </c>
      <c r="N46" s="11">
        <f t="shared" si="14"/>
        <v>2974740.01</v>
      </c>
    </row>
    <row r="47" spans="1:14" ht="53.4" customHeight="1" outlineLevel="2" x14ac:dyDescent="0.25">
      <c r="A47" s="6" t="s">
        <v>246</v>
      </c>
      <c r="B47" s="6" t="s">
        <v>242</v>
      </c>
      <c r="C47" s="6" t="s">
        <v>263</v>
      </c>
      <c r="D47" s="6" t="s">
        <v>255</v>
      </c>
      <c r="E47" s="6" t="s">
        <v>241</v>
      </c>
      <c r="F47" s="6" t="s">
        <v>245</v>
      </c>
      <c r="G47" s="6" t="s">
        <v>244</v>
      </c>
      <c r="H47" s="6" t="s">
        <v>241</v>
      </c>
      <c r="I47" s="9" t="s">
        <v>58</v>
      </c>
      <c r="J47" s="12" t="s">
        <v>59</v>
      </c>
      <c r="K47" s="13" t="s">
        <v>6</v>
      </c>
      <c r="L47" s="14">
        <f>L48</f>
        <v>2724068.5</v>
      </c>
      <c r="M47" s="14">
        <f t="shared" si="14"/>
        <v>2852099.72</v>
      </c>
      <c r="N47" s="14">
        <f t="shared" si="14"/>
        <v>2974740.01</v>
      </c>
    </row>
    <row r="48" spans="1:14" ht="64.2" customHeight="1" outlineLevel="7" x14ac:dyDescent="0.25">
      <c r="A48" s="5" t="s">
        <v>246</v>
      </c>
      <c r="B48" s="5" t="s">
        <v>242</v>
      </c>
      <c r="C48" s="5" t="s">
        <v>263</v>
      </c>
      <c r="D48" s="5" t="s">
        <v>255</v>
      </c>
      <c r="E48" s="5" t="s">
        <v>247</v>
      </c>
      <c r="F48" s="5" t="s">
        <v>245</v>
      </c>
      <c r="G48" s="5" t="s">
        <v>244</v>
      </c>
      <c r="H48" s="5" t="s">
        <v>250</v>
      </c>
      <c r="I48" s="18" t="s">
        <v>60</v>
      </c>
      <c r="J48" s="15" t="s">
        <v>61</v>
      </c>
      <c r="K48" s="16" t="s">
        <v>15</v>
      </c>
      <c r="L48" s="17">
        <v>2724068.5</v>
      </c>
      <c r="M48" s="17">
        <v>2852099.72</v>
      </c>
      <c r="N48" s="17">
        <v>2974740.01</v>
      </c>
    </row>
    <row r="49" spans="1:14" ht="62.25" customHeight="1" outlineLevel="1" x14ac:dyDescent="0.25">
      <c r="A49" s="4" t="s">
        <v>246</v>
      </c>
      <c r="B49" s="4" t="s">
        <v>242</v>
      </c>
      <c r="C49" s="4" t="s">
        <v>264</v>
      </c>
      <c r="D49" s="4" t="s">
        <v>243</v>
      </c>
      <c r="E49" s="4" t="s">
        <v>241</v>
      </c>
      <c r="F49" s="4" t="s">
        <v>243</v>
      </c>
      <c r="G49" s="4" t="s">
        <v>244</v>
      </c>
      <c r="H49" s="4" t="s">
        <v>241</v>
      </c>
      <c r="I49" s="9" t="s">
        <v>62</v>
      </c>
      <c r="J49" s="10" t="s">
        <v>63</v>
      </c>
      <c r="K49" s="7" t="s">
        <v>6</v>
      </c>
      <c r="L49" s="11">
        <f>L50</f>
        <v>2300</v>
      </c>
      <c r="M49" s="11">
        <f t="shared" ref="M49:N51" si="15">M50</f>
        <v>2500</v>
      </c>
      <c r="N49" s="11">
        <f t="shared" si="15"/>
        <v>2500</v>
      </c>
    </row>
    <row r="50" spans="1:14" ht="63" customHeight="1" outlineLevel="2" x14ac:dyDescent="0.25">
      <c r="A50" s="6" t="s">
        <v>246</v>
      </c>
      <c r="B50" s="6" t="s">
        <v>242</v>
      </c>
      <c r="C50" s="6" t="s">
        <v>264</v>
      </c>
      <c r="D50" s="6" t="s">
        <v>262</v>
      </c>
      <c r="E50" s="6" t="s">
        <v>241</v>
      </c>
      <c r="F50" s="6" t="s">
        <v>243</v>
      </c>
      <c r="G50" s="6" t="s">
        <v>244</v>
      </c>
      <c r="H50" s="6" t="s">
        <v>241</v>
      </c>
      <c r="I50" s="9" t="s">
        <v>64</v>
      </c>
      <c r="J50" s="12" t="s">
        <v>65</v>
      </c>
      <c r="K50" s="13" t="s">
        <v>6</v>
      </c>
      <c r="L50" s="14">
        <f>L51</f>
        <v>2300</v>
      </c>
      <c r="M50" s="14">
        <f t="shared" si="15"/>
        <v>2500</v>
      </c>
      <c r="N50" s="14">
        <f t="shared" si="15"/>
        <v>2500</v>
      </c>
    </row>
    <row r="51" spans="1:14" ht="63" customHeight="1" outlineLevel="3" x14ac:dyDescent="0.25">
      <c r="A51" s="5" t="s">
        <v>246</v>
      </c>
      <c r="B51" s="5" t="s">
        <v>242</v>
      </c>
      <c r="C51" s="5" t="s">
        <v>264</v>
      </c>
      <c r="D51" s="5" t="s">
        <v>262</v>
      </c>
      <c r="E51" s="5" t="s">
        <v>265</v>
      </c>
      <c r="F51" s="5" t="s">
        <v>243</v>
      </c>
      <c r="G51" s="5" t="s">
        <v>244</v>
      </c>
      <c r="H51" s="5" t="s">
        <v>241</v>
      </c>
      <c r="I51" s="9" t="s">
        <v>66</v>
      </c>
      <c r="J51" s="15" t="s">
        <v>67</v>
      </c>
      <c r="K51" s="16" t="s">
        <v>6</v>
      </c>
      <c r="L51" s="17">
        <f>L52</f>
        <v>2300</v>
      </c>
      <c r="M51" s="17">
        <f t="shared" si="15"/>
        <v>2500</v>
      </c>
      <c r="N51" s="17">
        <f t="shared" si="15"/>
        <v>2500</v>
      </c>
    </row>
    <row r="52" spans="1:14" ht="64.5" customHeight="1" outlineLevel="7" x14ac:dyDescent="0.25">
      <c r="A52" s="5" t="s">
        <v>246</v>
      </c>
      <c r="B52" s="5" t="s">
        <v>242</v>
      </c>
      <c r="C52" s="5" t="s">
        <v>264</v>
      </c>
      <c r="D52" s="5" t="s">
        <v>262</v>
      </c>
      <c r="E52" s="5" t="s">
        <v>266</v>
      </c>
      <c r="F52" s="5" t="s">
        <v>262</v>
      </c>
      <c r="G52" s="5" t="s">
        <v>244</v>
      </c>
      <c r="H52" s="5" t="s">
        <v>250</v>
      </c>
      <c r="I52" s="18" t="s">
        <v>68</v>
      </c>
      <c r="J52" s="15" t="s">
        <v>69</v>
      </c>
      <c r="K52" s="16" t="s">
        <v>15</v>
      </c>
      <c r="L52" s="17">
        <v>2300</v>
      </c>
      <c r="M52" s="17">
        <v>2500</v>
      </c>
      <c r="N52" s="17">
        <v>2500</v>
      </c>
    </row>
    <row r="53" spans="1:14" ht="64.2" customHeight="1" outlineLevel="1" x14ac:dyDescent="0.25">
      <c r="A53" s="4" t="s">
        <v>267</v>
      </c>
      <c r="B53" s="4" t="s">
        <v>242</v>
      </c>
      <c r="C53" s="4" t="s">
        <v>268</v>
      </c>
      <c r="D53" s="4" t="s">
        <v>243</v>
      </c>
      <c r="E53" s="4" t="s">
        <v>241</v>
      </c>
      <c r="F53" s="4" t="s">
        <v>243</v>
      </c>
      <c r="G53" s="4" t="s">
        <v>244</v>
      </c>
      <c r="H53" s="4" t="s">
        <v>241</v>
      </c>
      <c r="I53" s="9" t="s">
        <v>70</v>
      </c>
      <c r="J53" s="10" t="s">
        <v>71</v>
      </c>
      <c r="K53" s="7" t="s">
        <v>6</v>
      </c>
      <c r="L53" s="11">
        <f>L54+L59</f>
        <v>9832706.959999999</v>
      </c>
      <c r="M53" s="11">
        <f t="shared" ref="M53:N53" si="16">M54+M59</f>
        <v>9766810.25</v>
      </c>
      <c r="N53" s="11">
        <f t="shared" si="16"/>
        <v>10106225.899999999</v>
      </c>
    </row>
    <row r="54" spans="1:14" ht="120.6" customHeight="1" outlineLevel="2" x14ac:dyDescent="0.25">
      <c r="A54" s="6" t="s">
        <v>267</v>
      </c>
      <c r="B54" s="6" t="s">
        <v>242</v>
      </c>
      <c r="C54" s="6" t="s">
        <v>268</v>
      </c>
      <c r="D54" s="6" t="s">
        <v>260</v>
      </c>
      <c r="E54" s="6" t="s">
        <v>241</v>
      </c>
      <c r="F54" s="6" t="s">
        <v>243</v>
      </c>
      <c r="G54" s="6" t="s">
        <v>244</v>
      </c>
      <c r="H54" s="6" t="s">
        <v>241</v>
      </c>
      <c r="I54" s="9" t="s">
        <v>72</v>
      </c>
      <c r="J54" s="20" t="s">
        <v>73</v>
      </c>
      <c r="K54" s="13" t="s">
        <v>6</v>
      </c>
      <c r="L54" s="14">
        <f>L55+L57</f>
        <v>9714706.959999999</v>
      </c>
      <c r="M54" s="14">
        <f t="shared" ref="M54:N54" si="17">M55+M57</f>
        <v>9654370.25</v>
      </c>
      <c r="N54" s="14">
        <f t="shared" si="17"/>
        <v>9998705.8999999985</v>
      </c>
    </row>
    <row r="55" spans="1:14" ht="88.95" customHeight="1" outlineLevel="3" x14ac:dyDescent="0.25">
      <c r="A55" s="5" t="s">
        <v>267</v>
      </c>
      <c r="B55" s="5" t="s">
        <v>242</v>
      </c>
      <c r="C55" s="5" t="s">
        <v>268</v>
      </c>
      <c r="D55" s="5" t="s">
        <v>260</v>
      </c>
      <c r="E55" s="5" t="s">
        <v>247</v>
      </c>
      <c r="F55" s="5" t="s">
        <v>243</v>
      </c>
      <c r="G55" s="5" t="s">
        <v>244</v>
      </c>
      <c r="H55" s="5" t="s">
        <v>241</v>
      </c>
      <c r="I55" s="9" t="s">
        <v>74</v>
      </c>
      <c r="J55" s="15" t="s">
        <v>75</v>
      </c>
      <c r="K55" s="16" t="s">
        <v>6</v>
      </c>
      <c r="L55" s="17">
        <f t="shared" ref="L55:N55" si="18">L56</f>
        <v>7961848.0199999996</v>
      </c>
      <c r="M55" s="17">
        <f t="shared" si="18"/>
        <v>8311919.9100000001</v>
      </c>
      <c r="N55" s="17">
        <f t="shared" si="18"/>
        <v>8689659.6099999994</v>
      </c>
    </row>
    <row r="56" spans="1:14" ht="100.2" customHeight="1" outlineLevel="7" x14ac:dyDescent="0.25">
      <c r="A56" s="5" t="s">
        <v>267</v>
      </c>
      <c r="B56" s="5" t="s">
        <v>242</v>
      </c>
      <c r="C56" s="5" t="s">
        <v>268</v>
      </c>
      <c r="D56" s="5" t="s">
        <v>260</v>
      </c>
      <c r="E56" s="5" t="s">
        <v>248</v>
      </c>
      <c r="F56" s="5" t="s">
        <v>262</v>
      </c>
      <c r="G56" s="5" t="s">
        <v>244</v>
      </c>
      <c r="H56" s="5" t="s">
        <v>269</v>
      </c>
      <c r="I56" s="18" t="s">
        <v>76</v>
      </c>
      <c r="J56" s="19" t="s">
        <v>77</v>
      </c>
      <c r="K56" s="16" t="s">
        <v>78</v>
      </c>
      <c r="L56" s="17">
        <v>7961848.0199999996</v>
      </c>
      <c r="M56" s="17">
        <v>8311919.9100000001</v>
      </c>
      <c r="N56" s="17">
        <v>8689659.6099999994</v>
      </c>
    </row>
    <row r="57" spans="1:14" ht="69.75" customHeight="1" outlineLevel="3" thickBot="1" x14ac:dyDescent="0.4">
      <c r="A57" s="5" t="s">
        <v>267</v>
      </c>
      <c r="B57" s="5" t="s">
        <v>242</v>
      </c>
      <c r="C57" s="5" t="s">
        <v>268</v>
      </c>
      <c r="D57" s="5" t="s">
        <v>260</v>
      </c>
      <c r="E57" s="5" t="s">
        <v>376</v>
      </c>
      <c r="F57" s="5" t="s">
        <v>243</v>
      </c>
      <c r="G57" s="5" t="s">
        <v>244</v>
      </c>
      <c r="H57" s="5" t="s">
        <v>269</v>
      </c>
      <c r="I57" s="9" t="s">
        <v>79</v>
      </c>
      <c r="J57" s="80" t="s">
        <v>377</v>
      </c>
      <c r="K57" s="16" t="s">
        <v>6</v>
      </c>
      <c r="L57" s="17">
        <f>L58</f>
        <v>1752858.94</v>
      </c>
      <c r="M57" s="17">
        <f t="shared" ref="M57:N57" si="19">M58</f>
        <v>1342450.34</v>
      </c>
      <c r="N57" s="17">
        <f t="shared" si="19"/>
        <v>1309046.29</v>
      </c>
    </row>
    <row r="58" spans="1:14" ht="44.25" customHeight="1" outlineLevel="7" thickBot="1" x14ac:dyDescent="0.3">
      <c r="A58" s="5" t="s">
        <v>267</v>
      </c>
      <c r="B58" s="5" t="s">
        <v>242</v>
      </c>
      <c r="C58" s="5" t="s">
        <v>268</v>
      </c>
      <c r="D58" s="5" t="s">
        <v>260</v>
      </c>
      <c r="E58" s="5" t="s">
        <v>379</v>
      </c>
      <c r="F58" s="5" t="s">
        <v>262</v>
      </c>
      <c r="G58" s="5" t="s">
        <v>244</v>
      </c>
      <c r="H58" s="5" t="s">
        <v>269</v>
      </c>
      <c r="I58" s="18" t="s">
        <v>80</v>
      </c>
      <c r="J58" s="81" t="s">
        <v>378</v>
      </c>
      <c r="K58" s="16" t="s">
        <v>78</v>
      </c>
      <c r="L58" s="17">
        <v>1752858.94</v>
      </c>
      <c r="M58" s="17">
        <v>1342450.34</v>
      </c>
      <c r="N58" s="17">
        <v>1309046.29</v>
      </c>
    </row>
    <row r="59" spans="1:14" ht="116.25" customHeight="1" outlineLevel="2" x14ac:dyDescent="0.25">
      <c r="A59" s="6" t="s">
        <v>267</v>
      </c>
      <c r="B59" s="6" t="s">
        <v>242</v>
      </c>
      <c r="C59" s="6" t="s">
        <v>268</v>
      </c>
      <c r="D59" s="6" t="s">
        <v>264</v>
      </c>
      <c r="E59" s="6" t="s">
        <v>241</v>
      </c>
      <c r="F59" s="6" t="s">
        <v>243</v>
      </c>
      <c r="G59" s="6" t="s">
        <v>244</v>
      </c>
      <c r="H59" s="6" t="s">
        <v>241</v>
      </c>
      <c r="I59" s="9" t="s">
        <v>81</v>
      </c>
      <c r="J59" s="20" t="s">
        <v>82</v>
      </c>
      <c r="K59" s="13" t="s">
        <v>6</v>
      </c>
      <c r="L59" s="14">
        <f>L60</f>
        <v>118000</v>
      </c>
      <c r="M59" s="14">
        <f t="shared" ref="M59:N59" si="20">M60</f>
        <v>112440</v>
      </c>
      <c r="N59" s="14">
        <f t="shared" si="20"/>
        <v>107520</v>
      </c>
    </row>
    <row r="60" spans="1:14" ht="102" customHeight="1" outlineLevel="3" x14ac:dyDescent="0.25">
      <c r="A60" s="5" t="s">
        <v>267</v>
      </c>
      <c r="B60" s="5" t="s">
        <v>242</v>
      </c>
      <c r="C60" s="5" t="s">
        <v>268</v>
      </c>
      <c r="D60" s="5" t="s">
        <v>264</v>
      </c>
      <c r="E60" s="5" t="s">
        <v>253</v>
      </c>
      <c r="F60" s="5" t="s">
        <v>243</v>
      </c>
      <c r="G60" s="5" t="s">
        <v>244</v>
      </c>
      <c r="H60" s="5" t="s">
        <v>241</v>
      </c>
      <c r="I60" s="9" t="s">
        <v>83</v>
      </c>
      <c r="J60" s="19" t="s">
        <v>84</v>
      </c>
      <c r="K60" s="16" t="s">
        <v>6</v>
      </c>
      <c r="L60" s="17">
        <f>L61</f>
        <v>118000</v>
      </c>
      <c r="M60" s="17">
        <f t="shared" ref="M60:N60" si="21">M61</f>
        <v>112440</v>
      </c>
      <c r="N60" s="17">
        <f t="shared" si="21"/>
        <v>107520</v>
      </c>
    </row>
    <row r="61" spans="1:14" ht="102" customHeight="1" outlineLevel="7" x14ac:dyDescent="0.25">
      <c r="A61" s="5" t="s">
        <v>267</v>
      </c>
      <c r="B61" s="5" t="s">
        <v>242</v>
      </c>
      <c r="C61" s="5" t="s">
        <v>268</v>
      </c>
      <c r="D61" s="5" t="s">
        <v>264</v>
      </c>
      <c r="E61" s="5" t="s">
        <v>270</v>
      </c>
      <c r="F61" s="5" t="s">
        <v>262</v>
      </c>
      <c r="G61" s="5" t="s">
        <v>244</v>
      </c>
      <c r="H61" s="5" t="s">
        <v>269</v>
      </c>
      <c r="I61" s="18" t="s">
        <v>85</v>
      </c>
      <c r="J61" s="15" t="s">
        <v>86</v>
      </c>
      <c r="K61" s="16" t="s">
        <v>78</v>
      </c>
      <c r="L61" s="17">
        <v>118000</v>
      </c>
      <c r="M61" s="17">
        <v>112440</v>
      </c>
      <c r="N61" s="17">
        <v>107520</v>
      </c>
    </row>
    <row r="62" spans="1:14" ht="53.4" customHeight="1" outlineLevel="1" x14ac:dyDescent="0.25">
      <c r="A62" s="4" t="s">
        <v>271</v>
      </c>
      <c r="B62" s="4" t="s">
        <v>242</v>
      </c>
      <c r="C62" s="4" t="s">
        <v>272</v>
      </c>
      <c r="D62" s="4" t="s">
        <v>243</v>
      </c>
      <c r="E62" s="4" t="s">
        <v>241</v>
      </c>
      <c r="F62" s="4" t="s">
        <v>243</v>
      </c>
      <c r="G62" s="4" t="s">
        <v>244</v>
      </c>
      <c r="H62" s="4" t="s">
        <v>241</v>
      </c>
      <c r="I62" s="9" t="s">
        <v>87</v>
      </c>
      <c r="J62" s="10" t="s">
        <v>88</v>
      </c>
      <c r="K62" s="7" t="s">
        <v>6</v>
      </c>
      <c r="L62" s="11">
        <f>L63</f>
        <v>994839.60000000009</v>
      </c>
      <c r="M62" s="11">
        <f t="shared" ref="M62:N62" si="22">M63</f>
        <v>994839.60000000009</v>
      </c>
      <c r="N62" s="11">
        <f t="shared" si="22"/>
        <v>994839.60000000009</v>
      </c>
    </row>
    <row r="63" spans="1:14" ht="18" outlineLevel="2" x14ac:dyDescent="0.25">
      <c r="A63" s="6" t="s">
        <v>271</v>
      </c>
      <c r="B63" s="6" t="s">
        <v>242</v>
      </c>
      <c r="C63" s="6" t="s">
        <v>272</v>
      </c>
      <c r="D63" s="6" t="s">
        <v>245</v>
      </c>
      <c r="E63" s="6" t="s">
        <v>241</v>
      </c>
      <c r="F63" s="6" t="s">
        <v>245</v>
      </c>
      <c r="G63" s="6" t="s">
        <v>244</v>
      </c>
      <c r="H63" s="6" t="s">
        <v>241</v>
      </c>
      <c r="I63" s="9" t="s">
        <v>89</v>
      </c>
      <c r="J63" s="12" t="s">
        <v>90</v>
      </c>
      <c r="K63" s="13" t="s">
        <v>6</v>
      </c>
      <c r="L63" s="14">
        <f>L64+L65+L66</f>
        <v>994839.60000000009</v>
      </c>
      <c r="M63" s="14">
        <f>M64+M65+M66</f>
        <v>994839.60000000009</v>
      </c>
      <c r="N63" s="14">
        <f>N64+N65+N66</f>
        <v>994839.60000000009</v>
      </c>
    </row>
    <row r="64" spans="1:14" ht="36" outlineLevel="7" x14ac:dyDescent="0.25">
      <c r="A64" s="5" t="s">
        <v>271</v>
      </c>
      <c r="B64" s="5" t="s">
        <v>242</v>
      </c>
      <c r="C64" s="5" t="s">
        <v>272</v>
      </c>
      <c r="D64" s="5" t="s">
        <v>245</v>
      </c>
      <c r="E64" s="5" t="s">
        <v>247</v>
      </c>
      <c r="F64" s="5" t="s">
        <v>245</v>
      </c>
      <c r="G64" s="5" t="s">
        <v>244</v>
      </c>
      <c r="H64" s="5" t="s">
        <v>269</v>
      </c>
      <c r="I64" s="18" t="s">
        <v>91</v>
      </c>
      <c r="J64" s="15" t="s">
        <v>92</v>
      </c>
      <c r="K64" s="16" t="s">
        <v>78</v>
      </c>
      <c r="L64" s="17">
        <v>257177.8</v>
      </c>
      <c r="M64" s="17">
        <v>257177.8</v>
      </c>
      <c r="N64" s="17">
        <v>257177.8</v>
      </c>
    </row>
    <row r="65" spans="1:14" ht="31.2" customHeight="1" outlineLevel="7" x14ac:dyDescent="0.25">
      <c r="A65" s="5" t="s">
        <v>271</v>
      </c>
      <c r="B65" s="5" t="s">
        <v>242</v>
      </c>
      <c r="C65" s="5" t="s">
        <v>272</v>
      </c>
      <c r="D65" s="5" t="s">
        <v>245</v>
      </c>
      <c r="E65" s="5" t="s">
        <v>252</v>
      </c>
      <c r="F65" s="5" t="s">
        <v>245</v>
      </c>
      <c r="G65" s="5" t="s">
        <v>244</v>
      </c>
      <c r="H65" s="5" t="s">
        <v>269</v>
      </c>
      <c r="I65" s="18" t="s">
        <v>93</v>
      </c>
      <c r="J65" s="15" t="s">
        <v>94</v>
      </c>
      <c r="K65" s="16" t="s">
        <v>78</v>
      </c>
      <c r="L65" s="17">
        <v>489500</v>
      </c>
      <c r="M65" s="17">
        <v>489500</v>
      </c>
      <c r="N65" s="17">
        <v>489500</v>
      </c>
    </row>
    <row r="66" spans="1:14" ht="36.6" customHeight="1" outlineLevel="7" x14ac:dyDescent="0.25">
      <c r="A66" s="5" t="s">
        <v>271</v>
      </c>
      <c r="B66" s="5" t="s">
        <v>242</v>
      </c>
      <c r="C66" s="5" t="s">
        <v>272</v>
      </c>
      <c r="D66" s="5" t="s">
        <v>245</v>
      </c>
      <c r="E66" s="5" t="s">
        <v>253</v>
      </c>
      <c r="F66" s="5" t="s">
        <v>245</v>
      </c>
      <c r="G66" s="5" t="s">
        <v>244</v>
      </c>
      <c r="H66" s="5" t="s">
        <v>269</v>
      </c>
      <c r="I66" s="18" t="s">
        <v>95</v>
      </c>
      <c r="J66" s="15" t="s">
        <v>96</v>
      </c>
      <c r="K66" s="16" t="s">
        <v>78</v>
      </c>
      <c r="L66" s="17">
        <v>248161.8</v>
      </c>
      <c r="M66" s="17">
        <v>248161.8</v>
      </c>
      <c r="N66" s="17">
        <v>248161.8</v>
      </c>
    </row>
    <row r="67" spans="1:14" ht="53.4" customHeight="1" outlineLevel="1" x14ac:dyDescent="0.25">
      <c r="A67" s="4" t="s">
        <v>273</v>
      </c>
      <c r="B67" s="4" t="s">
        <v>242</v>
      </c>
      <c r="C67" s="4" t="s">
        <v>274</v>
      </c>
      <c r="D67" s="4" t="s">
        <v>243</v>
      </c>
      <c r="E67" s="4" t="s">
        <v>241</v>
      </c>
      <c r="F67" s="4" t="s">
        <v>243</v>
      </c>
      <c r="G67" s="4" t="s">
        <v>244</v>
      </c>
      <c r="H67" s="4" t="s">
        <v>241</v>
      </c>
      <c r="I67" s="9" t="s">
        <v>97</v>
      </c>
      <c r="J67" s="10" t="s">
        <v>98</v>
      </c>
      <c r="K67" s="7" t="s">
        <v>6</v>
      </c>
      <c r="L67" s="11">
        <f>L68+L71</f>
        <v>10571594.6</v>
      </c>
      <c r="M67" s="11">
        <f t="shared" ref="M67:N67" si="23">M68+M71</f>
        <v>11110704.76</v>
      </c>
      <c r="N67" s="11">
        <f t="shared" si="23"/>
        <v>11610859.41</v>
      </c>
    </row>
    <row r="68" spans="1:14" ht="43.95" customHeight="1" outlineLevel="2" x14ac:dyDescent="0.25">
      <c r="A68" s="6" t="s">
        <v>273</v>
      </c>
      <c r="B68" s="6" t="s">
        <v>242</v>
      </c>
      <c r="C68" s="6" t="s">
        <v>274</v>
      </c>
      <c r="D68" s="6" t="s">
        <v>245</v>
      </c>
      <c r="E68" s="6" t="s">
        <v>241</v>
      </c>
      <c r="F68" s="6" t="s">
        <v>243</v>
      </c>
      <c r="G68" s="6" t="s">
        <v>244</v>
      </c>
      <c r="H68" s="6" t="s">
        <v>241</v>
      </c>
      <c r="I68" s="9" t="s">
        <v>99</v>
      </c>
      <c r="J68" s="12" t="s">
        <v>100</v>
      </c>
      <c r="K68" s="13" t="s">
        <v>6</v>
      </c>
      <c r="L68" s="14">
        <f>L69</f>
        <v>10530422.24</v>
      </c>
      <c r="M68" s="14">
        <f t="shared" ref="M68:N68" si="24">M69</f>
        <v>11067473.779999999</v>
      </c>
      <c r="N68" s="14">
        <f t="shared" si="24"/>
        <v>11565510.109999999</v>
      </c>
    </row>
    <row r="69" spans="1:14" ht="37.950000000000003" customHeight="1" outlineLevel="3" x14ac:dyDescent="0.25">
      <c r="A69" s="5" t="s">
        <v>273</v>
      </c>
      <c r="B69" s="5" t="s">
        <v>242</v>
      </c>
      <c r="C69" s="5" t="s">
        <v>274</v>
      </c>
      <c r="D69" s="5" t="s">
        <v>245</v>
      </c>
      <c r="E69" s="5" t="s">
        <v>275</v>
      </c>
      <c r="F69" s="5" t="s">
        <v>243</v>
      </c>
      <c r="G69" s="5" t="s">
        <v>244</v>
      </c>
      <c r="H69" s="5" t="s">
        <v>241</v>
      </c>
      <c r="I69" s="9" t="s">
        <v>101</v>
      </c>
      <c r="J69" s="15" t="s">
        <v>102</v>
      </c>
      <c r="K69" s="16" t="s">
        <v>6</v>
      </c>
      <c r="L69" s="17">
        <f>L70</f>
        <v>10530422.24</v>
      </c>
      <c r="M69" s="17">
        <f t="shared" ref="M69:N69" si="25">M70</f>
        <v>11067473.779999999</v>
      </c>
      <c r="N69" s="17">
        <f t="shared" si="25"/>
        <v>11565510.109999999</v>
      </c>
    </row>
    <row r="70" spans="1:14" ht="58.2" customHeight="1" outlineLevel="7" x14ac:dyDescent="0.25">
      <c r="A70" s="5" t="s">
        <v>273</v>
      </c>
      <c r="B70" s="5" t="s">
        <v>242</v>
      </c>
      <c r="C70" s="5" t="s">
        <v>274</v>
      </c>
      <c r="D70" s="5" t="s">
        <v>245</v>
      </c>
      <c r="E70" s="5" t="s">
        <v>276</v>
      </c>
      <c r="F70" s="5" t="s">
        <v>262</v>
      </c>
      <c r="G70" s="5" t="s">
        <v>244</v>
      </c>
      <c r="H70" s="5" t="s">
        <v>277</v>
      </c>
      <c r="I70" s="18" t="s">
        <v>103</v>
      </c>
      <c r="J70" s="15" t="s">
        <v>371</v>
      </c>
      <c r="K70" s="16" t="s">
        <v>104</v>
      </c>
      <c r="L70" s="17">
        <v>10530422.24</v>
      </c>
      <c r="M70" s="17">
        <v>11067473.779999999</v>
      </c>
      <c r="N70" s="17">
        <v>11565510.109999999</v>
      </c>
    </row>
    <row r="71" spans="1:14" ht="40.950000000000003" customHeight="1" outlineLevel="2" x14ac:dyDescent="0.25">
      <c r="A71" s="6" t="s">
        <v>267</v>
      </c>
      <c r="B71" s="6" t="s">
        <v>242</v>
      </c>
      <c r="C71" s="6" t="s">
        <v>274</v>
      </c>
      <c r="D71" s="6" t="s">
        <v>249</v>
      </c>
      <c r="E71" s="6" t="s">
        <v>241</v>
      </c>
      <c r="F71" s="6" t="s">
        <v>243</v>
      </c>
      <c r="G71" s="6" t="s">
        <v>244</v>
      </c>
      <c r="H71" s="6" t="s">
        <v>241</v>
      </c>
      <c r="I71" s="9" t="s">
        <v>105</v>
      </c>
      <c r="J71" s="12" t="s">
        <v>106</v>
      </c>
      <c r="K71" s="13" t="s">
        <v>6</v>
      </c>
      <c r="L71" s="14">
        <f>L72</f>
        <v>41172.36</v>
      </c>
      <c r="M71" s="14">
        <f t="shared" ref="M71:N71" si="26">M72</f>
        <v>43230.98</v>
      </c>
      <c r="N71" s="14">
        <f t="shared" si="26"/>
        <v>45349.3</v>
      </c>
    </row>
    <row r="72" spans="1:14" ht="59.4" customHeight="1" outlineLevel="3" x14ac:dyDescent="0.25">
      <c r="A72" s="5" t="s">
        <v>267</v>
      </c>
      <c r="B72" s="5" t="s">
        <v>242</v>
      </c>
      <c r="C72" s="5" t="s">
        <v>274</v>
      </c>
      <c r="D72" s="5" t="s">
        <v>249</v>
      </c>
      <c r="E72" s="5" t="s">
        <v>278</v>
      </c>
      <c r="F72" s="5" t="s">
        <v>243</v>
      </c>
      <c r="G72" s="5" t="s">
        <v>244</v>
      </c>
      <c r="H72" s="5" t="s">
        <v>241</v>
      </c>
      <c r="I72" s="9" t="s">
        <v>107</v>
      </c>
      <c r="J72" s="15" t="s">
        <v>108</v>
      </c>
      <c r="K72" s="16" t="s">
        <v>6</v>
      </c>
      <c r="L72" s="17">
        <f>L73</f>
        <v>41172.36</v>
      </c>
      <c r="M72" s="17">
        <f t="shared" ref="M72:N72" si="27">M73</f>
        <v>43230.98</v>
      </c>
      <c r="N72" s="17">
        <f t="shared" si="27"/>
        <v>45349.3</v>
      </c>
    </row>
    <row r="73" spans="1:14" ht="67.2" customHeight="1" outlineLevel="7" x14ac:dyDescent="0.25">
      <c r="A73" s="5" t="s">
        <v>267</v>
      </c>
      <c r="B73" s="5" t="s">
        <v>242</v>
      </c>
      <c r="C73" s="5" t="s">
        <v>274</v>
      </c>
      <c r="D73" s="5" t="s">
        <v>249</v>
      </c>
      <c r="E73" s="5" t="s">
        <v>279</v>
      </c>
      <c r="F73" s="5" t="s">
        <v>262</v>
      </c>
      <c r="G73" s="5" t="s">
        <v>244</v>
      </c>
      <c r="H73" s="5" t="s">
        <v>277</v>
      </c>
      <c r="I73" s="18" t="s">
        <v>109</v>
      </c>
      <c r="J73" s="15" t="s">
        <v>110</v>
      </c>
      <c r="K73" s="16" t="s">
        <v>104</v>
      </c>
      <c r="L73" s="17">
        <v>41172.36</v>
      </c>
      <c r="M73" s="17">
        <v>43230.98</v>
      </c>
      <c r="N73" s="17">
        <v>45349.3</v>
      </c>
    </row>
    <row r="74" spans="1:14" ht="41.4" customHeight="1" outlineLevel="1" x14ac:dyDescent="0.25">
      <c r="A74" s="4" t="s">
        <v>267</v>
      </c>
      <c r="B74" s="4" t="s">
        <v>242</v>
      </c>
      <c r="C74" s="4" t="s">
        <v>280</v>
      </c>
      <c r="D74" s="4" t="s">
        <v>243</v>
      </c>
      <c r="E74" s="4" t="s">
        <v>241</v>
      </c>
      <c r="F74" s="4" t="s">
        <v>243</v>
      </c>
      <c r="G74" s="4" t="s">
        <v>244</v>
      </c>
      <c r="H74" s="4" t="s">
        <v>241</v>
      </c>
      <c r="I74" s="9" t="s">
        <v>111</v>
      </c>
      <c r="J74" s="10" t="s">
        <v>112</v>
      </c>
      <c r="K74" s="7" t="s">
        <v>6</v>
      </c>
      <c r="L74" s="11">
        <f>L75+L78</f>
        <v>1914615.37</v>
      </c>
      <c r="M74" s="11">
        <f t="shared" ref="M74:N74" si="28">M75+M78</f>
        <v>1874035.55</v>
      </c>
      <c r="N74" s="11">
        <f t="shared" si="28"/>
        <v>500736.35</v>
      </c>
    </row>
    <row r="75" spans="1:14" ht="103.95" customHeight="1" outlineLevel="2" x14ac:dyDescent="0.25">
      <c r="A75" s="6" t="s">
        <v>267</v>
      </c>
      <c r="B75" s="6" t="s">
        <v>242</v>
      </c>
      <c r="C75" s="6" t="s">
        <v>280</v>
      </c>
      <c r="D75" s="6" t="s">
        <v>249</v>
      </c>
      <c r="E75" s="6" t="s">
        <v>241</v>
      </c>
      <c r="F75" s="6" t="s">
        <v>243</v>
      </c>
      <c r="G75" s="6" t="s">
        <v>244</v>
      </c>
      <c r="H75" s="6" t="s">
        <v>241</v>
      </c>
      <c r="I75" s="9" t="s">
        <v>113</v>
      </c>
      <c r="J75" s="12" t="s">
        <v>114</v>
      </c>
      <c r="K75" s="13" t="s">
        <v>6</v>
      </c>
      <c r="L75" s="14">
        <f>L76</f>
        <v>1564615.37</v>
      </c>
      <c r="M75" s="14">
        <f t="shared" ref="M75:N75" si="29">M76</f>
        <v>1524035.55</v>
      </c>
      <c r="N75" s="14">
        <f t="shared" si="29"/>
        <v>150736.35</v>
      </c>
    </row>
    <row r="76" spans="1:14" ht="74.400000000000006" customHeight="1" outlineLevel="3" x14ac:dyDescent="0.25">
      <c r="A76" s="5" t="s">
        <v>267</v>
      </c>
      <c r="B76" s="5" t="s">
        <v>242</v>
      </c>
      <c r="C76" s="5" t="s">
        <v>280</v>
      </c>
      <c r="D76" s="5" t="s">
        <v>249</v>
      </c>
      <c r="E76" s="5" t="s">
        <v>253</v>
      </c>
      <c r="F76" s="5" t="s">
        <v>262</v>
      </c>
      <c r="G76" s="5" t="s">
        <v>244</v>
      </c>
      <c r="H76" s="5" t="s">
        <v>241</v>
      </c>
      <c r="I76" s="9" t="s">
        <v>115</v>
      </c>
      <c r="J76" s="15" t="s">
        <v>116</v>
      </c>
      <c r="K76" s="16" t="s">
        <v>6</v>
      </c>
      <c r="L76" s="17">
        <f>L77</f>
        <v>1564615.37</v>
      </c>
      <c r="M76" s="17">
        <f t="shared" ref="M76:N76" si="30">M77</f>
        <v>1524035.55</v>
      </c>
      <c r="N76" s="17">
        <f t="shared" si="30"/>
        <v>150736.35</v>
      </c>
    </row>
    <row r="77" spans="1:14" ht="120" customHeight="1" outlineLevel="7" x14ac:dyDescent="0.25">
      <c r="A77" s="5" t="s">
        <v>267</v>
      </c>
      <c r="B77" s="5" t="s">
        <v>242</v>
      </c>
      <c r="C77" s="5" t="s">
        <v>280</v>
      </c>
      <c r="D77" s="5" t="s">
        <v>249</v>
      </c>
      <c r="E77" s="5" t="s">
        <v>281</v>
      </c>
      <c r="F77" s="5" t="s">
        <v>262</v>
      </c>
      <c r="G77" s="5" t="s">
        <v>244</v>
      </c>
      <c r="H77" s="5" t="s">
        <v>282</v>
      </c>
      <c r="I77" s="18" t="s">
        <v>117</v>
      </c>
      <c r="J77" s="19" t="s">
        <v>118</v>
      </c>
      <c r="K77" s="16" t="s">
        <v>119</v>
      </c>
      <c r="L77" s="17">
        <v>1564615.37</v>
      </c>
      <c r="M77" s="17">
        <v>1524035.55</v>
      </c>
      <c r="N77" s="17">
        <v>150736.35</v>
      </c>
    </row>
    <row r="78" spans="1:14" ht="81" customHeight="1" outlineLevel="2" x14ac:dyDescent="0.25">
      <c r="A78" s="6" t="s">
        <v>267</v>
      </c>
      <c r="B78" s="6" t="s">
        <v>242</v>
      </c>
      <c r="C78" s="6" t="s">
        <v>280</v>
      </c>
      <c r="D78" s="6" t="s">
        <v>261</v>
      </c>
      <c r="E78" s="6" t="s">
        <v>241</v>
      </c>
      <c r="F78" s="6" t="s">
        <v>243</v>
      </c>
      <c r="G78" s="6" t="s">
        <v>244</v>
      </c>
      <c r="H78" s="6" t="s">
        <v>241</v>
      </c>
      <c r="I78" s="9" t="s">
        <v>120</v>
      </c>
      <c r="J78" s="12" t="s">
        <v>121</v>
      </c>
      <c r="K78" s="13" t="s">
        <v>6</v>
      </c>
      <c r="L78" s="14">
        <f>L79</f>
        <v>350000</v>
      </c>
      <c r="M78" s="14">
        <f t="shared" ref="M78:N78" si="31">M79</f>
        <v>350000</v>
      </c>
      <c r="N78" s="14">
        <f t="shared" si="31"/>
        <v>350000</v>
      </c>
    </row>
    <row r="79" spans="1:14" ht="52.2" customHeight="1" outlineLevel="3" x14ac:dyDescent="0.25">
      <c r="A79" s="5" t="s">
        <v>267</v>
      </c>
      <c r="B79" s="5" t="s">
        <v>242</v>
      </c>
      <c r="C79" s="5" t="s">
        <v>280</v>
      </c>
      <c r="D79" s="5" t="s">
        <v>261</v>
      </c>
      <c r="E79" s="5" t="s">
        <v>247</v>
      </c>
      <c r="F79" s="5" t="s">
        <v>243</v>
      </c>
      <c r="G79" s="5" t="s">
        <v>244</v>
      </c>
      <c r="H79" s="5" t="s">
        <v>241</v>
      </c>
      <c r="I79" s="9" t="s">
        <v>122</v>
      </c>
      <c r="J79" s="15" t="s">
        <v>123</v>
      </c>
      <c r="K79" s="16" t="s">
        <v>6</v>
      </c>
      <c r="L79" s="17">
        <f>L80</f>
        <v>350000</v>
      </c>
      <c r="M79" s="17">
        <f t="shared" ref="M79:N79" si="32">M80</f>
        <v>350000</v>
      </c>
      <c r="N79" s="17">
        <f t="shared" si="32"/>
        <v>350000</v>
      </c>
    </row>
    <row r="80" spans="1:14" ht="74.400000000000006" customHeight="1" outlineLevel="7" x14ac:dyDescent="0.25">
      <c r="A80" s="5" t="s">
        <v>267</v>
      </c>
      <c r="B80" s="5" t="s">
        <v>242</v>
      </c>
      <c r="C80" s="5" t="s">
        <v>280</v>
      </c>
      <c r="D80" s="5" t="s">
        <v>261</v>
      </c>
      <c r="E80" s="5" t="s">
        <v>248</v>
      </c>
      <c r="F80" s="5" t="s">
        <v>262</v>
      </c>
      <c r="G80" s="5" t="s">
        <v>244</v>
      </c>
      <c r="H80" s="5" t="s">
        <v>283</v>
      </c>
      <c r="I80" s="18" t="s">
        <v>124</v>
      </c>
      <c r="J80" s="15" t="s">
        <v>125</v>
      </c>
      <c r="K80" s="16" t="s">
        <v>126</v>
      </c>
      <c r="L80" s="17">
        <v>350000</v>
      </c>
      <c r="M80" s="17">
        <v>350000</v>
      </c>
      <c r="N80" s="17">
        <v>350000</v>
      </c>
    </row>
    <row r="81" spans="1:14" ht="34.200000000000003" customHeight="1" outlineLevel="1" x14ac:dyDescent="0.25">
      <c r="A81" s="4" t="s">
        <v>241</v>
      </c>
      <c r="B81" s="4" t="s">
        <v>242</v>
      </c>
      <c r="C81" s="4" t="s">
        <v>284</v>
      </c>
      <c r="D81" s="4" t="s">
        <v>243</v>
      </c>
      <c r="E81" s="4" t="s">
        <v>241</v>
      </c>
      <c r="F81" s="4" t="s">
        <v>243</v>
      </c>
      <c r="G81" s="4" t="s">
        <v>244</v>
      </c>
      <c r="H81" s="4" t="s">
        <v>241</v>
      </c>
      <c r="I81" s="9" t="s">
        <v>127</v>
      </c>
      <c r="J81" s="10" t="s">
        <v>128</v>
      </c>
      <c r="K81" s="7" t="s">
        <v>6</v>
      </c>
      <c r="L81" s="11">
        <f>L82+L85+L91+L92+L94+L96+L98+L99+L101</f>
        <v>632000</v>
      </c>
      <c r="M81" s="11">
        <f>M82+M85+M91+M92+M94+M96+M98+M99+M101</f>
        <v>632000</v>
      </c>
      <c r="N81" s="11">
        <f>N82+N85+N91+N92+N94+N96+N98+N99+N101</f>
        <v>632000</v>
      </c>
    </row>
    <row r="82" spans="1:14" ht="48.6" customHeight="1" outlineLevel="2" x14ac:dyDescent="0.25">
      <c r="A82" s="6" t="s">
        <v>241</v>
      </c>
      <c r="B82" s="6" t="s">
        <v>242</v>
      </c>
      <c r="C82" s="6" t="s">
        <v>284</v>
      </c>
      <c r="D82" s="6" t="s">
        <v>255</v>
      </c>
      <c r="E82" s="6" t="s">
        <v>241</v>
      </c>
      <c r="F82" s="6" t="s">
        <v>243</v>
      </c>
      <c r="G82" s="6" t="s">
        <v>244</v>
      </c>
      <c r="H82" s="6" t="s">
        <v>241</v>
      </c>
      <c r="I82" s="9" t="s">
        <v>129</v>
      </c>
      <c r="J82" s="12" t="s">
        <v>130</v>
      </c>
      <c r="K82" s="13" t="s">
        <v>6</v>
      </c>
      <c r="L82" s="14">
        <f>L83+L84</f>
        <v>620.65</v>
      </c>
      <c r="M82" s="14">
        <f>M83+M84</f>
        <v>620.65</v>
      </c>
      <c r="N82" s="14">
        <f>N83+N84</f>
        <v>620.65</v>
      </c>
    </row>
    <row r="83" spans="1:14" ht="81.599999999999994" customHeight="1" outlineLevel="7" x14ac:dyDescent="0.25">
      <c r="A83" s="5" t="s">
        <v>241</v>
      </c>
      <c r="B83" s="5" t="s">
        <v>242</v>
      </c>
      <c r="C83" s="5" t="s">
        <v>284</v>
      </c>
      <c r="D83" s="5" t="s">
        <v>255</v>
      </c>
      <c r="E83" s="5" t="s">
        <v>252</v>
      </c>
      <c r="F83" s="5" t="s">
        <v>245</v>
      </c>
      <c r="G83" s="5" t="s">
        <v>244</v>
      </c>
      <c r="H83" s="5" t="s">
        <v>285</v>
      </c>
      <c r="I83" s="18" t="s">
        <v>131</v>
      </c>
      <c r="J83" s="15" t="s">
        <v>132</v>
      </c>
      <c r="K83" s="16" t="s">
        <v>133</v>
      </c>
      <c r="L83" s="17">
        <v>540</v>
      </c>
      <c r="M83" s="17">
        <v>540</v>
      </c>
      <c r="N83" s="17">
        <v>540</v>
      </c>
    </row>
    <row r="84" spans="1:14" ht="88.95" customHeight="1" outlineLevel="2" x14ac:dyDescent="0.25">
      <c r="A84" s="5" t="s">
        <v>241</v>
      </c>
      <c r="B84" s="6" t="s">
        <v>242</v>
      </c>
      <c r="C84" s="6" t="s">
        <v>284</v>
      </c>
      <c r="D84" s="6" t="s">
        <v>261</v>
      </c>
      <c r="E84" s="6" t="s">
        <v>241</v>
      </c>
      <c r="F84" s="6" t="s">
        <v>245</v>
      </c>
      <c r="G84" s="6" t="s">
        <v>244</v>
      </c>
      <c r="H84" s="6" t="s">
        <v>285</v>
      </c>
      <c r="I84" s="9" t="s">
        <v>134</v>
      </c>
      <c r="J84" s="12" t="s">
        <v>135</v>
      </c>
      <c r="K84" s="13" t="s">
        <v>133</v>
      </c>
      <c r="L84" s="14">
        <v>80.650000000000006</v>
      </c>
      <c r="M84" s="14">
        <v>80.650000000000006</v>
      </c>
      <c r="N84" s="14">
        <v>80.650000000000006</v>
      </c>
    </row>
    <row r="85" spans="1:14" ht="89.4" customHeight="1" outlineLevel="2" x14ac:dyDescent="0.25">
      <c r="A85" s="5" t="s">
        <v>241</v>
      </c>
      <c r="B85" s="6" t="s">
        <v>242</v>
      </c>
      <c r="C85" s="6" t="s">
        <v>284</v>
      </c>
      <c r="D85" s="6" t="s">
        <v>263</v>
      </c>
      <c r="E85" s="6" t="s">
        <v>241</v>
      </c>
      <c r="F85" s="6" t="s">
        <v>245</v>
      </c>
      <c r="G85" s="6" t="s">
        <v>244</v>
      </c>
      <c r="H85" s="5" t="s">
        <v>285</v>
      </c>
      <c r="I85" s="9" t="s">
        <v>136</v>
      </c>
      <c r="J85" s="12" t="s">
        <v>137</v>
      </c>
      <c r="K85" s="13" t="s">
        <v>133</v>
      </c>
      <c r="L85" s="14">
        <f>L86</f>
        <v>45538.61</v>
      </c>
      <c r="M85" s="14">
        <f t="shared" ref="M85:N85" si="33">M86</f>
        <v>45538.61</v>
      </c>
      <c r="N85" s="14">
        <f t="shared" si="33"/>
        <v>45538.61</v>
      </c>
    </row>
    <row r="86" spans="1:14" ht="72" outlineLevel="7" x14ac:dyDescent="0.25">
      <c r="A86" s="5" t="s">
        <v>241</v>
      </c>
      <c r="B86" s="5" t="s">
        <v>242</v>
      </c>
      <c r="C86" s="5" t="s">
        <v>284</v>
      </c>
      <c r="D86" s="5" t="s">
        <v>263</v>
      </c>
      <c r="E86" s="5" t="s">
        <v>247</v>
      </c>
      <c r="F86" s="5" t="s">
        <v>245</v>
      </c>
      <c r="G86" s="5" t="s">
        <v>244</v>
      </c>
      <c r="H86" s="5" t="s">
        <v>285</v>
      </c>
      <c r="I86" s="18" t="s">
        <v>138</v>
      </c>
      <c r="J86" s="15" t="s">
        <v>139</v>
      </c>
      <c r="K86" s="16" t="s">
        <v>133</v>
      </c>
      <c r="L86" s="17">
        <v>45538.61</v>
      </c>
      <c r="M86" s="17">
        <v>45538.61</v>
      </c>
      <c r="N86" s="17">
        <v>45538.61</v>
      </c>
    </row>
    <row r="87" spans="1:14" ht="74.400000000000006" hidden="1" customHeight="1" outlineLevel="2" x14ac:dyDescent="0.25">
      <c r="A87" s="5" t="s">
        <v>241</v>
      </c>
      <c r="B87" s="6" t="s">
        <v>242</v>
      </c>
      <c r="C87" s="6" t="s">
        <v>284</v>
      </c>
      <c r="D87" s="6" t="s">
        <v>299</v>
      </c>
      <c r="E87" s="6" t="s">
        <v>241</v>
      </c>
      <c r="F87" s="6" t="s">
        <v>243</v>
      </c>
      <c r="G87" s="6" t="s">
        <v>244</v>
      </c>
      <c r="H87" s="6" t="s">
        <v>241</v>
      </c>
      <c r="I87" s="9" t="s">
        <v>140</v>
      </c>
      <c r="J87" s="12" t="s">
        <v>141</v>
      </c>
      <c r="K87" s="13" t="s">
        <v>6</v>
      </c>
      <c r="L87" s="14">
        <f>L88</f>
        <v>0</v>
      </c>
      <c r="M87" s="14">
        <f t="shared" ref="M87:N87" si="34">M88</f>
        <v>0</v>
      </c>
      <c r="N87" s="14">
        <f t="shared" si="34"/>
        <v>0</v>
      </c>
    </row>
    <row r="88" spans="1:14" ht="70.2" hidden="1" customHeight="1" outlineLevel="7" x14ac:dyDescent="0.25">
      <c r="A88" s="5" t="s">
        <v>241</v>
      </c>
      <c r="B88" s="5" t="s">
        <v>242</v>
      </c>
      <c r="C88" s="5" t="s">
        <v>284</v>
      </c>
      <c r="D88" s="5" t="s">
        <v>299</v>
      </c>
      <c r="E88" s="25" t="s">
        <v>253</v>
      </c>
      <c r="F88" s="25" t="s">
        <v>262</v>
      </c>
      <c r="G88" s="25" t="s">
        <v>244</v>
      </c>
      <c r="H88" s="25" t="s">
        <v>285</v>
      </c>
      <c r="I88" s="26" t="s">
        <v>142</v>
      </c>
      <c r="J88" s="29" t="s">
        <v>143</v>
      </c>
      <c r="K88" s="27" t="s">
        <v>133</v>
      </c>
      <c r="L88" s="28"/>
      <c r="M88" s="28"/>
      <c r="N88" s="28"/>
    </row>
    <row r="89" spans="1:14" ht="134.25" hidden="1" customHeight="1" outlineLevel="2" x14ac:dyDescent="0.25">
      <c r="A89" s="5" t="s">
        <v>241</v>
      </c>
      <c r="B89" s="6" t="s">
        <v>242</v>
      </c>
      <c r="C89" s="6" t="s">
        <v>284</v>
      </c>
      <c r="D89" s="6" t="s">
        <v>286</v>
      </c>
      <c r="E89" s="42" t="s">
        <v>241</v>
      </c>
      <c r="F89" s="42" t="s">
        <v>243</v>
      </c>
      <c r="G89" s="42" t="s">
        <v>244</v>
      </c>
      <c r="H89" s="42" t="s">
        <v>241</v>
      </c>
      <c r="I89" s="43" t="s">
        <v>144</v>
      </c>
      <c r="J89" s="44" t="s">
        <v>145</v>
      </c>
      <c r="K89" s="45" t="s">
        <v>6</v>
      </c>
      <c r="L89" s="46">
        <f>L90</f>
        <v>0</v>
      </c>
      <c r="M89" s="46">
        <f t="shared" ref="M89:N89" si="35">M90</f>
        <v>0</v>
      </c>
      <c r="N89" s="46">
        <f t="shared" si="35"/>
        <v>0</v>
      </c>
    </row>
    <row r="90" spans="1:14" ht="36" hidden="1" outlineLevel="7" x14ac:dyDescent="0.25">
      <c r="A90" s="5" t="s">
        <v>241</v>
      </c>
      <c r="B90" s="5" t="s">
        <v>242</v>
      </c>
      <c r="C90" s="5" t="s">
        <v>284</v>
      </c>
      <c r="D90" s="5" t="s">
        <v>286</v>
      </c>
      <c r="E90" s="25" t="s">
        <v>278</v>
      </c>
      <c r="F90" s="25" t="s">
        <v>245</v>
      </c>
      <c r="G90" s="25" t="s">
        <v>244</v>
      </c>
      <c r="H90" s="25" t="s">
        <v>285</v>
      </c>
      <c r="I90" s="26" t="s">
        <v>146</v>
      </c>
      <c r="J90" s="29" t="s">
        <v>147</v>
      </c>
      <c r="K90" s="27" t="s">
        <v>133</v>
      </c>
      <c r="L90" s="28">
        <v>0</v>
      </c>
      <c r="M90" s="28">
        <v>0</v>
      </c>
      <c r="N90" s="28">
        <v>0</v>
      </c>
    </row>
    <row r="91" spans="1:14" ht="84.6" customHeight="1" outlineLevel="7" x14ac:dyDescent="0.25">
      <c r="A91" s="5" t="s">
        <v>241</v>
      </c>
      <c r="B91" s="6" t="s">
        <v>242</v>
      </c>
      <c r="C91" s="6" t="s">
        <v>284</v>
      </c>
      <c r="D91" s="6" t="s">
        <v>287</v>
      </c>
      <c r="E91" s="42" t="s">
        <v>241</v>
      </c>
      <c r="F91" s="42" t="s">
        <v>245</v>
      </c>
      <c r="G91" s="42" t="s">
        <v>244</v>
      </c>
      <c r="H91" s="42" t="s">
        <v>285</v>
      </c>
      <c r="I91" s="26" t="s">
        <v>148</v>
      </c>
      <c r="J91" s="47" t="s">
        <v>149</v>
      </c>
      <c r="K91" s="45" t="s">
        <v>133</v>
      </c>
      <c r="L91" s="46">
        <v>27655.200000000001</v>
      </c>
      <c r="M91" s="46">
        <v>27655.200000000001</v>
      </c>
      <c r="N91" s="46">
        <v>27655.200000000001</v>
      </c>
    </row>
    <row r="92" spans="1:14" ht="84.6" customHeight="1" outlineLevel="7" x14ac:dyDescent="0.25">
      <c r="A92" s="5" t="s">
        <v>241</v>
      </c>
      <c r="B92" s="5" t="s">
        <v>242</v>
      </c>
      <c r="C92" s="5" t="s">
        <v>284</v>
      </c>
      <c r="D92" s="5" t="s">
        <v>372</v>
      </c>
      <c r="E92" s="25" t="s">
        <v>247</v>
      </c>
      <c r="F92" s="25" t="s">
        <v>245</v>
      </c>
      <c r="G92" s="25" t="s">
        <v>244</v>
      </c>
      <c r="H92" s="25" t="s">
        <v>285</v>
      </c>
      <c r="I92" s="26"/>
      <c r="J92" s="29" t="s">
        <v>389</v>
      </c>
      <c r="K92" s="45"/>
      <c r="L92" s="28">
        <f>L93</f>
        <v>125985.96</v>
      </c>
      <c r="M92" s="28">
        <f>M93</f>
        <v>125985.96</v>
      </c>
      <c r="N92" s="28">
        <f>N93</f>
        <v>125985.96</v>
      </c>
    </row>
    <row r="93" spans="1:14" ht="84.6" customHeight="1" outlineLevel="7" x14ac:dyDescent="0.25">
      <c r="A93" s="5" t="s">
        <v>241</v>
      </c>
      <c r="B93" s="6" t="s">
        <v>242</v>
      </c>
      <c r="C93" s="6" t="s">
        <v>284</v>
      </c>
      <c r="D93" s="6" t="s">
        <v>372</v>
      </c>
      <c r="E93" s="42" t="s">
        <v>247</v>
      </c>
      <c r="F93" s="42" t="s">
        <v>245</v>
      </c>
      <c r="G93" s="42" t="s">
        <v>244</v>
      </c>
      <c r="H93" s="42" t="s">
        <v>285</v>
      </c>
      <c r="I93" s="26"/>
      <c r="J93" s="47" t="s">
        <v>389</v>
      </c>
      <c r="K93" s="45"/>
      <c r="L93" s="46">
        <v>125985.96</v>
      </c>
      <c r="M93" s="46">
        <v>125985.96</v>
      </c>
      <c r="N93" s="46">
        <v>125985.96</v>
      </c>
    </row>
    <row r="94" spans="1:14" ht="66.599999999999994" customHeight="1" outlineLevel="2" x14ac:dyDescent="0.25">
      <c r="A94" s="5" t="s">
        <v>241</v>
      </c>
      <c r="B94" s="6" t="s">
        <v>242</v>
      </c>
      <c r="C94" s="6" t="s">
        <v>284</v>
      </c>
      <c r="D94" s="6" t="s">
        <v>300</v>
      </c>
      <c r="E94" s="42" t="s">
        <v>241</v>
      </c>
      <c r="F94" s="42" t="s">
        <v>243</v>
      </c>
      <c r="G94" s="42" t="s">
        <v>244</v>
      </c>
      <c r="H94" s="42" t="s">
        <v>241</v>
      </c>
      <c r="I94" s="43" t="s">
        <v>150</v>
      </c>
      <c r="J94" s="47" t="s">
        <v>151</v>
      </c>
      <c r="K94" s="45" t="s">
        <v>6</v>
      </c>
      <c r="L94" s="46">
        <f>L95</f>
        <v>81126.710000000006</v>
      </c>
      <c r="M94" s="46">
        <f t="shared" ref="M94:N94" si="36">M95</f>
        <v>81126.710000000006</v>
      </c>
      <c r="N94" s="46">
        <f t="shared" si="36"/>
        <v>81126.710000000006</v>
      </c>
    </row>
    <row r="95" spans="1:14" ht="83.4" customHeight="1" outlineLevel="7" x14ac:dyDescent="0.25">
      <c r="A95" s="5" t="s">
        <v>241</v>
      </c>
      <c r="B95" s="5" t="s">
        <v>242</v>
      </c>
      <c r="C95" s="5" t="s">
        <v>284</v>
      </c>
      <c r="D95" s="5" t="s">
        <v>300</v>
      </c>
      <c r="E95" s="25" t="s">
        <v>241</v>
      </c>
      <c r="F95" s="25" t="s">
        <v>262</v>
      </c>
      <c r="G95" s="25" t="s">
        <v>244</v>
      </c>
      <c r="H95" s="25" t="s">
        <v>285</v>
      </c>
      <c r="I95" s="26" t="s">
        <v>152</v>
      </c>
      <c r="J95" s="29" t="s">
        <v>153</v>
      </c>
      <c r="K95" s="27" t="s">
        <v>133</v>
      </c>
      <c r="L95" s="28">
        <v>81126.710000000006</v>
      </c>
      <c r="M95" s="28">
        <v>81126.710000000006</v>
      </c>
      <c r="N95" s="28">
        <v>81126.710000000006</v>
      </c>
    </row>
    <row r="96" spans="1:14" ht="48.75" customHeight="1" outlineLevel="7" x14ac:dyDescent="0.25">
      <c r="A96" s="5" t="s">
        <v>241</v>
      </c>
      <c r="B96" s="5" t="s">
        <v>242</v>
      </c>
      <c r="C96" s="5" t="s">
        <v>284</v>
      </c>
      <c r="D96" s="5" t="s">
        <v>390</v>
      </c>
      <c r="E96" s="25" t="s">
        <v>241</v>
      </c>
      <c r="F96" s="25" t="s">
        <v>243</v>
      </c>
      <c r="G96" s="25" t="s">
        <v>244</v>
      </c>
      <c r="H96" s="25" t="s">
        <v>285</v>
      </c>
      <c r="I96" s="26"/>
      <c r="J96" s="47" t="s">
        <v>374</v>
      </c>
      <c r="K96" s="27"/>
      <c r="L96" s="28">
        <f>L97</f>
        <v>84000</v>
      </c>
      <c r="M96" s="28">
        <f t="shared" ref="M96:N96" si="37">M97</f>
        <v>84000</v>
      </c>
      <c r="N96" s="28">
        <f t="shared" si="37"/>
        <v>84000</v>
      </c>
    </row>
    <row r="97" spans="1:17" ht="83.4" customHeight="1" outlineLevel="7" x14ac:dyDescent="0.25">
      <c r="A97" s="5" t="s">
        <v>241</v>
      </c>
      <c r="B97" s="5" t="s">
        <v>242</v>
      </c>
      <c r="C97" s="5" t="s">
        <v>284</v>
      </c>
      <c r="D97" s="5" t="s">
        <v>390</v>
      </c>
      <c r="E97" s="25" t="s">
        <v>241</v>
      </c>
      <c r="F97" s="25" t="s">
        <v>245</v>
      </c>
      <c r="G97" s="25" t="s">
        <v>244</v>
      </c>
      <c r="H97" s="25" t="s">
        <v>285</v>
      </c>
      <c r="I97" s="26"/>
      <c r="J97" s="29" t="s">
        <v>375</v>
      </c>
      <c r="K97" s="27"/>
      <c r="L97" s="28">
        <v>84000</v>
      </c>
      <c r="M97" s="28">
        <v>84000</v>
      </c>
      <c r="N97" s="28">
        <v>84000</v>
      </c>
    </row>
    <row r="98" spans="1:17" ht="96" customHeight="1" outlineLevel="7" x14ac:dyDescent="0.25">
      <c r="A98" s="6" t="s">
        <v>241</v>
      </c>
      <c r="B98" s="6" t="s">
        <v>242</v>
      </c>
      <c r="C98" s="6" t="s">
        <v>284</v>
      </c>
      <c r="D98" s="6" t="s">
        <v>288</v>
      </c>
      <c r="E98" s="42" t="s">
        <v>241</v>
      </c>
      <c r="F98" s="42" t="s">
        <v>245</v>
      </c>
      <c r="G98" s="42" t="s">
        <v>244</v>
      </c>
      <c r="H98" s="42" t="s">
        <v>285</v>
      </c>
      <c r="I98" s="26" t="s">
        <v>154</v>
      </c>
      <c r="J98" s="47" t="s">
        <v>155</v>
      </c>
      <c r="K98" s="45" t="s">
        <v>133</v>
      </c>
      <c r="L98" s="46">
        <v>98931.59</v>
      </c>
      <c r="M98" s="46">
        <v>98931.59</v>
      </c>
      <c r="N98" s="46">
        <v>98931.59</v>
      </c>
    </row>
    <row r="99" spans="1:17" ht="49.95" customHeight="1" outlineLevel="2" x14ac:dyDescent="0.25">
      <c r="A99" s="6" t="s">
        <v>241</v>
      </c>
      <c r="B99" s="6" t="s">
        <v>242</v>
      </c>
      <c r="C99" s="6" t="s">
        <v>284</v>
      </c>
      <c r="D99" s="6" t="s">
        <v>301</v>
      </c>
      <c r="E99" s="42" t="s">
        <v>241</v>
      </c>
      <c r="F99" s="42" t="s">
        <v>249</v>
      </c>
      <c r="G99" s="42" t="s">
        <v>244</v>
      </c>
      <c r="H99" s="42" t="s">
        <v>285</v>
      </c>
      <c r="I99" s="43" t="s">
        <v>156</v>
      </c>
      <c r="J99" s="47" t="s">
        <v>157</v>
      </c>
      <c r="K99" s="45" t="s">
        <v>133</v>
      </c>
      <c r="L99" s="46">
        <f>L100</f>
        <v>3021.76</v>
      </c>
      <c r="M99" s="46">
        <f t="shared" ref="M99:N99" si="38">M100</f>
        <v>3021.76</v>
      </c>
      <c r="N99" s="46">
        <f t="shared" si="38"/>
        <v>3021.76</v>
      </c>
    </row>
    <row r="100" spans="1:17" ht="80.400000000000006" customHeight="1" outlineLevel="7" x14ac:dyDescent="0.25">
      <c r="A100" s="5" t="s">
        <v>241</v>
      </c>
      <c r="B100" s="5" t="s">
        <v>242</v>
      </c>
      <c r="C100" s="5" t="s">
        <v>284</v>
      </c>
      <c r="D100" s="5" t="s">
        <v>301</v>
      </c>
      <c r="E100" s="25" t="s">
        <v>251</v>
      </c>
      <c r="F100" s="25" t="s">
        <v>249</v>
      </c>
      <c r="G100" s="25" t="s">
        <v>244</v>
      </c>
      <c r="H100" s="25" t="s">
        <v>285</v>
      </c>
      <c r="I100" s="26" t="s">
        <v>158</v>
      </c>
      <c r="J100" s="29" t="s">
        <v>159</v>
      </c>
      <c r="K100" s="27" t="s">
        <v>133</v>
      </c>
      <c r="L100" s="28">
        <v>3021.76</v>
      </c>
      <c r="M100" s="28">
        <v>3021.76</v>
      </c>
      <c r="N100" s="28">
        <v>3021.76</v>
      </c>
    </row>
    <row r="101" spans="1:17" ht="51" customHeight="1" outlineLevel="2" x14ac:dyDescent="0.25">
      <c r="A101" s="6" t="s">
        <v>241</v>
      </c>
      <c r="B101" s="6" t="s">
        <v>242</v>
      </c>
      <c r="C101" s="6" t="s">
        <v>284</v>
      </c>
      <c r="D101" s="6" t="s">
        <v>289</v>
      </c>
      <c r="E101" s="42" t="s">
        <v>241</v>
      </c>
      <c r="F101" s="42" t="s">
        <v>243</v>
      </c>
      <c r="G101" s="42" t="s">
        <v>244</v>
      </c>
      <c r="H101" s="42" t="s">
        <v>241</v>
      </c>
      <c r="I101" s="43" t="s">
        <v>160</v>
      </c>
      <c r="J101" s="47" t="s">
        <v>161</v>
      </c>
      <c r="K101" s="45" t="s">
        <v>6</v>
      </c>
      <c r="L101" s="46">
        <f>L102</f>
        <v>165119.51999999999</v>
      </c>
      <c r="M101" s="46">
        <f t="shared" ref="M101:N101" si="39">M102</f>
        <v>165119.51999999999</v>
      </c>
      <c r="N101" s="46">
        <f t="shared" si="39"/>
        <v>165119.51999999999</v>
      </c>
    </row>
    <row r="102" spans="1:17" ht="68.400000000000006" customHeight="1" outlineLevel="7" x14ac:dyDescent="0.25">
      <c r="A102" s="5" t="s">
        <v>241</v>
      </c>
      <c r="B102" s="5" t="s">
        <v>242</v>
      </c>
      <c r="C102" s="5" t="s">
        <v>284</v>
      </c>
      <c r="D102" s="5" t="s">
        <v>289</v>
      </c>
      <c r="E102" s="25" t="s">
        <v>253</v>
      </c>
      <c r="F102" s="25" t="s">
        <v>262</v>
      </c>
      <c r="G102" s="25" t="s">
        <v>244</v>
      </c>
      <c r="H102" s="25" t="s">
        <v>285</v>
      </c>
      <c r="I102" s="26" t="s">
        <v>162</v>
      </c>
      <c r="J102" s="29" t="s">
        <v>163</v>
      </c>
      <c r="K102" s="27" t="s">
        <v>133</v>
      </c>
      <c r="L102" s="28">
        <v>165119.51999999999</v>
      </c>
      <c r="M102" s="28">
        <v>165119.51999999999</v>
      </c>
      <c r="N102" s="28">
        <v>165119.51999999999</v>
      </c>
    </row>
    <row r="103" spans="1:17" ht="17.399999999999999" outlineLevel="1" x14ac:dyDescent="0.25">
      <c r="A103" s="4" t="s">
        <v>241</v>
      </c>
      <c r="B103" s="4" t="s">
        <v>242</v>
      </c>
      <c r="C103" s="4" t="s">
        <v>290</v>
      </c>
      <c r="D103" s="4" t="s">
        <v>243</v>
      </c>
      <c r="E103" s="32" t="s">
        <v>241</v>
      </c>
      <c r="F103" s="32" t="s">
        <v>243</v>
      </c>
      <c r="G103" s="32" t="s">
        <v>244</v>
      </c>
      <c r="H103" s="32" t="s">
        <v>241</v>
      </c>
      <c r="I103" s="43" t="s">
        <v>164</v>
      </c>
      <c r="J103" s="30" t="s">
        <v>165</v>
      </c>
      <c r="K103" s="48" t="s">
        <v>6</v>
      </c>
      <c r="L103" s="49">
        <f>L104</f>
        <v>127200</v>
      </c>
      <c r="M103" s="49">
        <f t="shared" ref="M103:N104" si="40">M104</f>
        <v>127200</v>
      </c>
      <c r="N103" s="49">
        <f t="shared" si="40"/>
        <v>127200</v>
      </c>
    </row>
    <row r="104" spans="1:17" ht="28.2" customHeight="1" outlineLevel="2" x14ac:dyDescent="0.25">
      <c r="A104" s="6" t="s">
        <v>241</v>
      </c>
      <c r="B104" s="6" t="s">
        <v>242</v>
      </c>
      <c r="C104" s="6" t="s">
        <v>290</v>
      </c>
      <c r="D104" s="6" t="s">
        <v>260</v>
      </c>
      <c r="E104" s="42" t="s">
        <v>241</v>
      </c>
      <c r="F104" s="42" t="s">
        <v>243</v>
      </c>
      <c r="G104" s="42" t="s">
        <v>244</v>
      </c>
      <c r="H104" s="42" t="s">
        <v>241</v>
      </c>
      <c r="I104" s="43" t="s">
        <v>166</v>
      </c>
      <c r="J104" s="47" t="s">
        <v>167</v>
      </c>
      <c r="K104" s="45" t="s">
        <v>6</v>
      </c>
      <c r="L104" s="46">
        <f>L105</f>
        <v>127200</v>
      </c>
      <c r="M104" s="46">
        <f t="shared" si="40"/>
        <v>127200</v>
      </c>
      <c r="N104" s="46">
        <f t="shared" si="40"/>
        <v>127200</v>
      </c>
    </row>
    <row r="105" spans="1:17" ht="30" customHeight="1" outlineLevel="7" x14ac:dyDescent="0.25">
      <c r="A105" s="5" t="s">
        <v>241</v>
      </c>
      <c r="B105" s="5" t="s">
        <v>242</v>
      </c>
      <c r="C105" s="5" t="s">
        <v>290</v>
      </c>
      <c r="D105" s="5" t="s">
        <v>260</v>
      </c>
      <c r="E105" s="25" t="s">
        <v>253</v>
      </c>
      <c r="F105" s="25" t="s">
        <v>262</v>
      </c>
      <c r="G105" s="25" t="s">
        <v>244</v>
      </c>
      <c r="H105" s="25" t="s">
        <v>241</v>
      </c>
      <c r="I105" s="26" t="s">
        <v>168</v>
      </c>
      <c r="J105" s="29" t="s">
        <v>169</v>
      </c>
      <c r="K105" s="27" t="s">
        <v>6</v>
      </c>
      <c r="L105" s="28">
        <v>127200</v>
      </c>
      <c r="M105" s="28">
        <v>127200</v>
      </c>
      <c r="N105" s="28">
        <v>127200</v>
      </c>
    </row>
    <row r="106" spans="1:17" ht="27.6" customHeight="1" x14ac:dyDescent="0.25">
      <c r="A106" s="4" t="s">
        <v>291</v>
      </c>
      <c r="B106" s="4" t="s">
        <v>233</v>
      </c>
      <c r="C106" s="4" t="s">
        <v>243</v>
      </c>
      <c r="D106" s="4" t="s">
        <v>243</v>
      </c>
      <c r="E106" s="32" t="s">
        <v>241</v>
      </c>
      <c r="F106" s="32" t="s">
        <v>243</v>
      </c>
      <c r="G106" s="32" t="s">
        <v>244</v>
      </c>
      <c r="H106" s="32" t="s">
        <v>241</v>
      </c>
      <c r="I106" s="43" t="s">
        <v>170</v>
      </c>
      <c r="J106" s="30" t="s">
        <v>171</v>
      </c>
      <c r="K106" s="48" t="s">
        <v>6</v>
      </c>
      <c r="L106" s="49">
        <f>L107+L162+L155+L166+L169</f>
        <v>317275643</v>
      </c>
      <c r="M106" s="49">
        <f t="shared" ref="M106:N106" si="41">M107+M162+M155+M166+M169</f>
        <v>314241943</v>
      </c>
      <c r="N106" s="49">
        <f t="shared" si="41"/>
        <v>314241943</v>
      </c>
      <c r="O106" s="84"/>
      <c r="P106" s="84"/>
      <c r="Q106" s="84"/>
    </row>
    <row r="107" spans="1:17" ht="61.2" customHeight="1" outlineLevel="1" x14ac:dyDescent="0.25">
      <c r="A107" s="4" t="s">
        <v>291</v>
      </c>
      <c r="B107" s="4" t="s">
        <v>233</v>
      </c>
      <c r="C107" s="4" t="s">
        <v>249</v>
      </c>
      <c r="D107" s="4" t="s">
        <v>243</v>
      </c>
      <c r="E107" s="32" t="s">
        <v>241</v>
      </c>
      <c r="F107" s="32" t="s">
        <v>243</v>
      </c>
      <c r="G107" s="32" t="s">
        <v>244</v>
      </c>
      <c r="H107" s="32" t="s">
        <v>241</v>
      </c>
      <c r="I107" s="43" t="s">
        <v>172</v>
      </c>
      <c r="J107" s="30" t="s">
        <v>173</v>
      </c>
      <c r="K107" s="48" t="s">
        <v>6</v>
      </c>
      <c r="L107" s="49">
        <f>L108+L114+L121+L152</f>
        <v>316818400</v>
      </c>
      <c r="M107" s="49">
        <f t="shared" ref="M107:N107" si="42">M108+M114+M121+M152</f>
        <v>313784700</v>
      </c>
      <c r="N107" s="49">
        <f t="shared" si="42"/>
        <v>313784700</v>
      </c>
    </row>
    <row r="108" spans="1:17" ht="44.4" customHeight="1" outlineLevel="2" x14ac:dyDescent="0.25">
      <c r="A108" s="4" t="s">
        <v>291</v>
      </c>
      <c r="B108" s="4" t="s">
        <v>233</v>
      </c>
      <c r="C108" s="4" t="s">
        <v>249</v>
      </c>
      <c r="D108" s="4" t="s">
        <v>391</v>
      </c>
      <c r="E108" s="32" t="s">
        <v>241</v>
      </c>
      <c r="F108" s="32" t="s">
        <v>243</v>
      </c>
      <c r="G108" s="32" t="s">
        <v>244</v>
      </c>
      <c r="H108" s="32" t="s">
        <v>241</v>
      </c>
      <c r="I108" s="43" t="s">
        <v>174</v>
      </c>
      <c r="J108" s="30" t="s">
        <v>175</v>
      </c>
      <c r="K108" s="48" t="s">
        <v>6</v>
      </c>
      <c r="L108" s="49">
        <f>L109+L112</f>
        <v>42249400</v>
      </c>
      <c r="M108" s="49">
        <f t="shared" ref="M108:N108" si="43">M109+M112</f>
        <v>41654500</v>
      </c>
      <c r="N108" s="49">
        <f t="shared" si="43"/>
        <v>41654500</v>
      </c>
    </row>
    <row r="109" spans="1:17" ht="28.2" customHeight="1" outlineLevel="3" x14ac:dyDescent="0.25">
      <c r="A109" s="6" t="s">
        <v>291</v>
      </c>
      <c r="B109" s="6" t="s">
        <v>233</v>
      </c>
      <c r="C109" s="6" t="s">
        <v>249</v>
      </c>
      <c r="D109" s="6" t="s">
        <v>391</v>
      </c>
      <c r="E109" s="42" t="s">
        <v>292</v>
      </c>
      <c r="F109" s="42" t="s">
        <v>243</v>
      </c>
      <c r="G109" s="42" t="s">
        <v>244</v>
      </c>
      <c r="H109" s="42" t="s">
        <v>241</v>
      </c>
      <c r="I109" s="50" t="s">
        <v>176</v>
      </c>
      <c r="J109" s="47" t="s">
        <v>177</v>
      </c>
      <c r="K109" s="45" t="s">
        <v>6</v>
      </c>
      <c r="L109" s="46">
        <f>L110</f>
        <v>2974400</v>
      </c>
      <c r="M109" s="46">
        <f t="shared" ref="M109:N109" si="44">M110</f>
        <v>2379500</v>
      </c>
      <c r="N109" s="46">
        <f t="shared" si="44"/>
        <v>2379500</v>
      </c>
    </row>
    <row r="110" spans="1:17" ht="42.6" customHeight="1" outlineLevel="4" x14ac:dyDescent="0.25">
      <c r="A110" s="6" t="s">
        <v>291</v>
      </c>
      <c r="B110" s="6" t="s">
        <v>233</v>
      </c>
      <c r="C110" s="6" t="s">
        <v>249</v>
      </c>
      <c r="D110" s="6" t="s">
        <v>391</v>
      </c>
      <c r="E110" s="42" t="s">
        <v>292</v>
      </c>
      <c r="F110" s="42" t="s">
        <v>262</v>
      </c>
      <c r="G110" s="42" t="s">
        <v>244</v>
      </c>
      <c r="H110" s="42" t="s">
        <v>241</v>
      </c>
      <c r="I110" s="50" t="s">
        <v>178</v>
      </c>
      <c r="J110" s="47" t="s">
        <v>179</v>
      </c>
      <c r="K110" s="45" t="s">
        <v>6</v>
      </c>
      <c r="L110" s="46">
        <f>L111</f>
        <v>2974400</v>
      </c>
      <c r="M110" s="46">
        <f t="shared" ref="M110:N110" si="45">M111</f>
        <v>2379500</v>
      </c>
      <c r="N110" s="46">
        <f t="shared" si="45"/>
        <v>2379500</v>
      </c>
    </row>
    <row r="111" spans="1:17" ht="128.25" customHeight="1" outlineLevel="7" x14ac:dyDescent="0.25">
      <c r="A111" s="5" t="s">
        <v>291</v>
      </c>
      <c r="B111" s="5" t="s">
        <v>233</v>
      </c>
      <c r="C111" s="5" t="s">
        <v>249</v>
      </c>
      <c r="D111" s="5" t="s">
        <v>391</v>
      </c>
      <c r="E111" s="25" t="s">
        <v>292</v>
      </c>
      <c r="F111" s="25" t="s">
        <v>262</v>
      </c>
      <c r="G111" s="25" t="s">
        <v>293</v>
      </c>
      <c r="H111" s="25" t="s">
        <v>294</v>
      </c>
      <c r="I111" s="26" t="s">
        <v>180</v>
      </c>
      <c r="J111" s="65" t="s">
        <v>347</v>
      </c>
      <c r="K111" s="27" t="s">
        <v>181</v>
      </c>
      <c r="L111" s="28">
        <v>2974400</v>
      </c>
      <c r="M111" s="28">
        <v>2379500</v>
      </c>
      <c r="N111" s="28">
        <v>2379500</v>
      </c>
    </row>
    <row r="112" spans="1:17" ht="36" outlineLevel="3" x14ac:dyDescent="0.25">
      <c r="A112" s="6" t="s">
        <v>291</v>
      </c>
      <c r="B112" s="6" t="s">
        <v>233</v>
      </c>
      <c r="C112" s="6" t="s">
        <v>249</v>
      </c>
      <c r="D112" s="6" t="s">
        <v>391</v>
      </c>
      <c r="E112" s="42" t="s">
        <v>392</v>
      </c>
      <c r="F112" s="42" t="s">
        <v>243</v>
      </c>
      <c r="G112" s="42" t="s">
        <v>244</v>
      </c>
      <c r="H112" s="42" t="s">
        <v>241</v>
      </c>
      <c r="I112" s="51" t="s">
        <v>182</v>
      </c>
      <c r="J112" s="47" t="s">
        <v>183</v>
      </c>
      <c r="K112" s="45" t="s">
        <v>6</v>
      </c>
      <c r="L112" s="46">
        <f>L113</f>
        <v>39275000</v>
      </c>
      <c r="M112" s="46">
        <f t="shared" ref="M112:N112" si="46">M113</f>
        <v>39275000</v>
      </c>
      <c r="N112" s="46">
        <f t="shared" si="46"/>
        <v>39275000</v>
      </c>
    </row>
    <row r="113" spans="1:14" ht="124.5" customHeight="1" outlineLevel="7" x14ac:dyDescent="0.25">
      <c r="A113" s="5" t="s">
        <v>291</v>
      </c>
      <c r="B113" s="5" t="s">
        <v>233</v>
      </c>
      <c r="C113" s="5" t="s">
        <v>249</v>
      </c>
      <c r="D113" s="5" t="s">
        <v>391</v>
      </c>
      <c r="E113" s="25" t="s">
        <v>392</v>
      </c>
      <c r="F113" s="25" t="s">
        <v>262</v>
      </c>
      <c r="G113" s="25" t="s">
        <v>244</v>
      </c>
      <c r="H113" s="25" t="s">
        <v>294</v>
      </c>
      <c r="I113" s="26" t="s">
        <v>184</v>
      </c>
      <c r="J113" s="65" t="s">
        <v>348</v>
      </c>
      <c r="K113" s="27" t="s">
        <v>181</v>
      </c>
      <c r="L113" s="28">
        <v>39275000</v>
      </c>
      <c r="M113" s="28">
        <v>39275000</v>
      </c>
      <c r="N113" s="28">
        <v>39275000</v>
      </c>
    </row>
    <row r="114" spans="1:14" ht="55.95" customHeight="1" outlineLevel="2" x14ac:dyDescent="0.25">
      <c r="A114" s="4" t="s">
        <v>291</v>
      </c>
      <c r="B114" s="4" t="s">
        <v>233</v>
      </c>
      <c r="C114" s="4" t="s">
        <v>249</v>
      </c>
      <c r="D114" s="4" t="s">
        <v>393</v>
      </c>
      <c r="E114" s="32" t="s">
        <v>241</v>
      </c>
      <c r="F114" s="32" t="s">
        <v>243</v>
      </c>
      <c r="G114" s="32" t="s">
        <v>244</v>
      </c>
      <c r="H114" s="32" t="s">
        <v>241</v>
      </c>
      <c r="I114" s="43" t="s">
        <v>185</v>
      </c>
      <c r="J114" s="30" t="s">
        <v>186</v>
      </c>
      <c r="K114" s="48" t="s">
        <v>6</v>
      </c>
      <c r="L114" s="49">
        <f>L115</f>
        <v>43288100</v>
      </c>
      <c r="M114" s="49">
        <f t="shared" ref="M114:N114" si="47">M115</f>
        <v>43288100</v>
      </c>
      <c r="N114" s="49">
        <f t="shared" si="47"/>
        <v>43288100</v>
      </c>
    </row>
    <row r="115" spans="1:14" ht="31.95" customHeight="1" outlineLevel="3" x14ac:dyDescent="0.25">
      <c r="A115" s="6" t="s">
        <v>291</v>
      </c>
      <c r="B115" s="6" t="s">
        <v>233</v>
      </c>
      <c r="C115" s="6" t="s">
        <v>249</v>
      </c>
      <c r="D115" s="6" t="s">
        <v>393</v>
      </c>
      <c r="E115" s="42" t="s">
        <v>295</v>
      </c>
      <c r="F115" s="42" t="s">
        <v>243</v>
      </c>
      <c r="G115" s="42" t="s">
        <v>244</v>
      </c>
      <c r="H115" s="42" t="s">
        <v>241</v>
      </c>
      <c r="I115" s="51" t="s">
        <v>187</v>
      </c>
      <c r="J115" s="47" t="s">
        <v>188</v>
      </c>
      <c r="K115" s="45" t="s">
        <v>6</v>
      </c>
      <c r="L115" s="46">
        <f>L116</f>
        <v>43288100</v>
      </c>
      <c r="M115" s="46">
        <f t="shared" ref="M115:N115" si="48">M116</f>
        <v>43288100</v>
      </c>
      <c r="N115" s="46">
        <f t="shared" si="48"/>
        <v>43288100</v>
      </c>
    </row>
    <row r="116" spans="1:14" ht="31.95" customHeight="1" outlineLevel="4" x14ac:dyDescent="0.25">
      <c r="A116" s="6" t="s">
        <v>291</v>
      </c>
      <c r="B116" s="6" t="s">
        <v>233</v>
      </c>
      <c r="C116" s="6" t="s">
        <v>249</v>
      </c>
      <c r="D116" s="6" t="s">
        <v>393</v>
      </c>
      <c r="E116" s="42" t="s">
        <v>295</v>
      </c>
      <c r="F116" s="42" t="s">
        <v>262</v>
      </c>
      <c r="G116" s="42" t="s">
        <v>244</v>
      </c>
      <c r="H116" s="42" t="s">
        <v>241</v>
      </c>
      <c r="I116" s="50" t="s">
        <v>189</v>
      </c>
      <c r="J116" s="47" t="s">
        <v>190</v>
      </c>
      <c r="K116" s="45" t="s">
        <v>6</v>
      </c>
      <c r="L116" s="46">
        <f>L118+L119+L120+L117</f>
        <v>43288100</v>
      </c>
      <c r="M116" s="46">
        <f t="shared" ref="M116:N116" si="49">M118+M119+M120+M117</f>
        <v>43288100</v>
      </c>
      <c r="N116" s="46">
        <f t="shared" si="49"/>
        <v>43288100</v>
      </c>
    </row>
    <row r="117" spans="1:14" ht="108.75" customHeight="1" outlineLevel="4" x14ac:dyDescent="0.25">
      <c r="A117" s="5" t="s">
        <v>291</v>
      </c>
      <c r="B117" s="5" t="s">
        <v>233</v>
      </c>
      <c r="C117" s="5" t="s">
        <v>249</v>
      </c>
      <c r="D117" s="5" t="s">
        <v>393</v>
      </c>
      <c r="E117" s="25" t="s">
        <v>295</v>
      </c>
      <c r="F117" s="25" t="s">
        <v>262</v>
      </c>
      <c r="G117" s="25" t="s">
        <v>396</v>
      </c>
      <c r="H117" s="25" t="s">
        <v>294</v>
      </c>
      <c r="I117" s="43"/>
      <c r="J117" s="29" t="s">
        <v>397</v>
      </c>
      <c r="K117" s="27"/>
      <c r="L117" s="28">
        <v>3778400</v>
      </c>
      <c r="M117" s="28">
        <f>L117</f>
        <v>3778400</v>
      </c>
      <c r="N117" s="28">
        <f>M117</f>
        <v>3778400</v>
      </c>
    </row>
    <row r="118" spans="1:14" ht="103.5" customHeight="1" outlineLevel="7" x14ac:dyDescent="0.25">
      <c r="A118" s="5" t="s">
        <v>291</v>
      </c>
      <c r="B118" s="5" t="s">
        <v>233</v>
      </c>
      <c r="C118" s="5" t="s">
        <v>249</v>
      </c>
      <c r="D118" s="5" t="s">
        <v>393</v>
      </c>
      <c r="E118" s="25" t="s">
        <v>295</v>
      </c>
      <c r="F118" s="25" t="s">
        <v>262</v>
      </c>
      <c r="G118" s="25" t="s">
        <v>296</v>
      </c>
      <c r="H118" s="25" t="s">
        <v>294</v>
      </c>
      <c r="I118" s="26" t="s">
        <v>191</v>
      </c>
      <c r="J118" s="66" t="s">
        <v>394</v>
      </c>
      <c r="K118" s="27" t="s">
        <v>181</v>
      </c>
      <c r="L118" s="28">
        <v>174700</v>
      </c>
      <c r="M118" s="28">
        <v>174700</v>
      </c>
      <c r="N118" s="28">
        <v>174700</v>
      </c>
    </row>
    <row r="119" spans="1:14" ht="160.5" customHeight="1" outlineLevel="7" x14ac:dyDescent="0.25">
      <c r="A119" s="5" t="s">
        <v>291</v>
      </c>
      <c r="B119" s="5" t="s">
        <v>233</v>
      </c>
      <c r="C119" s="5" t="s">
        <v>249</v>
      </c>
      <c r="D119" s="5" t="s">
        <v>393</v>
      </c>
      <c r="E119" s="25" t="s">
        <v>295</v>
      </c>
      <c r="F119" s="25" t="s">
        <v>262</v>
      </c>
      <c r="G119" s="25" t="s">
        <v>297</v>
      </c>
      <c r="H119" s="25" t="s">
        <v>294</v>
      </c>
      <c r="I119" s="26" t="s">
        <v>192</v>
      </c>
      <c r="J119" s="67" t="s">
        <v>349</v>
      </c>
      <c r="K119" s="27" t="s">
        <v>181</v>
      </c>
      <c r="L119" s="28">
        <v>39275000</v>
      </c>
      <c r="M119" s="28">
        <v>39275000</v>
      </c>
      <c r="N119" s="28">
        <v>39275000</v>
      </c>
    </row>
    <row r="120" spans="1:14" ht="179.25" customHeight="1" outlineLevel="7" x14ac:dyDescent="0.25">
      <c r="A120" s="5" t="s">
        <v>291</v>
      </c>
      <c r="B120" s="5" t="s">
        <v>233</v>
      </c>
      <c r="C120" s="5" t="s">
        <v>249</v>
      </c>
      <c r="D120" s="5" t="s">
        <v>393</v>
      </c>
      <c r="E120" s="25" t="s">
        <v>295</v>
      </c>
      <c r="F120" s="25" t="s">
        <v>262</v>
      </c>
      <c r="G120" s="25" t="s">
        <v>298</v>
      </c>
      <c r="H120" s="25" t="s">
        <v>294</v>
      </c>
      <c r="I120" s="26" t="s">
        <v>193</v>
      </c>
      <c r="J120" s="66" t="s">
        <v>395</v>
      </c>
      <c r="K120" s="27" t="s">
        <v>181</v>
      </c>
      <c r="L120" s="28">
        <v>60000</v>
      </c>
      <c r="M120" s="28">
        <v>60000</v>
      </c>
      <c r="N120" s="28">
        <v>60000</v>
      </c>
    </row>
    <row r="121" spans="1:14" ht="69" customHeight="1" outlineLevel="7" x14ac:dyDescent="0.25">
      <c r="A121" s="5" t="s">
        <v>291</v>
      </c>
      <c r="B121" s="5" t="s">
        <v>233</v>
      </c>
      <c r="C121" s="5" t="s">
        <v>249</v>
      </c>
      <c r="D121" s="5" t="s">
        <v>372</v>
      </c>
      <c r="E121" s="25" t="s">
        <v>241</v>
      </c>
      <c r="F121" s="25" t="s">
        <v>243</v>
      </c>
      <c r="G121" s="25" t="s">
        <v>244</v>
      </c>
      <c r="H121" s="25" t="s">
        <v>241</v>
      </c>
      <c r="I121" s="26"/>
      <c r="J121" s="64" t="s">
        <v>194</v>
      </c>
      <c r="K121" s="27"/>
      <c r="L121" s="28">
        <f>L122+L124+L140+L143+L148+L146</f>
        <v>231278300</v>
      </c>
      <c r="M121" s="28">
        <f>M122+M124+M140+M143+M148+M146</f>
        <v>228842100</v>
      </c>
      <c r="N121" s="28">
        <f>N122+N124+N140+N143+N148+N146</f>
        <v>228842100</v>
      </c>
    </row>
    <row r="122" spans="1:14" ht="54" hidden="1" outlineLevel="3" x14ac:dyDescent="0.25">
      <c r="A122" s="6" t="s">
        <v>291</v>
      </c>
      <c r="B122" s="6" t="s">
        <v>233</v>
      </c>
      <c r="C122" s="6" t="s">
        <v>249</v>
      </c>
      <c r="D122" s="6" t="s">
        <v>255</v>
      </c>
      <c r="E122" s="42" t="s">
        <v>303</v>
      </c>
      <c r="F122" s="42" t="s">
        <v>243</v>
      </c>
      <c r="G122" s="42" t="s">
        <v>244</v>
      </c>
      <c r="H122" s="42" t="s">
        <v>241</v>
      </c>
      <c r="I122" s="50" t="s">
        <v>195</v>
      </c>
      <c r="J122" s="47" t="s">
        <v>196</v>
      </c>
      <c r="K122" s="45" t="s">
        <v>6</v>
      </c>
      <c r="L122" s="46">
        <f>L123</f>
        <v>0</v>
      </c>
      <c r="M122" s="46">
        <f t="shared" ref="M122:N122" si="50">M123</f>
        <v>0</v>
      </c>
      <c r="N122" s="46">
        <f t="shared" si="50"/>
        <v>0</v>
      </c>
    </row>
    <row r="123" spans="1:14" ht="102.75" hidden="1" customHeight="1" outlineLevel="7" x14ac:dyDescent="0.25">
      <c r="A123" s="5" t="s">
        <v>291</v>
      </c>
      <c r="B123" s="5" t="s">
        <v>233</v>
      </c>
      <c r="C123" s="5" t="s">
        <v>249</v>
      </c>
      <c r="D123" s="5" t="s">
        <v>255</v>
      </c>
      <c r="E123" s="25" t="s">
        <v>303</v>
      </c>
      <c r="F123" s="25" t="s">
        <v>262</v>
      </c>
      <c r="G123" s="25" t="s">
        <v>244</v>
      </c>
      <c r="H123" s="25" t="s">
        <v>294</v>
      </c>
      <c r="I123" s="26" t="s">
        <v>197</v>
      </c>
      <c r="J123" s="67" t="s">
        <v>350</v>
      </c>
      <c r="K123" s="27" t="s">
        <v>181</v>
      </c>
      <c r="L123" s="28">
        <v>0</v>
      </c>
      <c r="M123" s="28">
        <v>0</v>
      </c>
      <c r="N123" s="28">
        <v>0</v>
      </c>
    </row>
    <row r="124" spans="1:14" ht="45" customHeight="1" outlineLevel="3" x14ac:dyDescent="0.25">
      <c r="A124" s="6" t="s">
        <v>291</v>
      </c>
      <c r="B124" s="6" t="s">
        <v>233</v>
      </c>
      <c r="C124" s="6" t="s">
        <v>249</v>
      </c>
      <c r="D124" s="6" t="s">
        <v>372</v>
      </c>
      <c r="E124" s="42" t="s">
        <v>304</v>
      </c>
      <c r="F124" s="42" t="s">
        <v>243</v>
      </c>
      <c r="G124" s="42" t="s">
        <v>244</v>
      </c>
      <c r="H124" s="42" t="s">
        <v>241</v>
      </c>
      <c r="I124" s="51" t="s">
        <v>198</v>
      </c>
      <c r="J124" s="47" t="s">
        <v>199</v>
      </c>
      <c r="K124" s="45" t="s">
        <v>6</v>
      </c>
      <c r="L124" s="46">
        <f>L125</f>
        <v>185629600</v>
      </c>
      <c r="M124" s="46">
        <f t="shared" ref="M124:N124" si="51">M125</f>
        <v>185747600</v>
      </c>
      <c r="N124" s="46">
        <f t="shared" si="51"/>
        <v>185747600</v>
      </c>
    </row>
    <row r="125" spans="1:14" ht="52.2" customHeight="1" outlineLevel="4" x14ac:dyDescent="0.25">
      <c r="A125" s="6" t="s">
        <v>291</v>
      </c>
      <c r="B125" s="6" t="s">
        <v>233</v>
      </c>
      <c r="C125" s="6" t="s">
        <v>249</v>
      </c>
      <c r="D125" s="6" t="s">
        <v>372</v>
      </c>
      <c r="E125" s="42" t="s">
        <v>304</v>
      </c>
      <c r="F125" s="42" t="s">
        <v>262</v>
      </c>
      <c r="G125" s="42" t="s">
        <v>244</v>
      </c>
      <c r="H125" s="42" t="s">
        <v>241</v>
      </c>
      <c r="I125" s="51" t="s">
        <v>200</v>
      </c>
      <c r="J125" s="47" t="s">
        <v>201</v>
      </c>
      <c r="K125" s="45" t="s">
        <v>6</v>
      </c>
      <c r="L125" s="46">
        <f>L126+L127+L128+L129+L130+L131+L132+L133+L134+L135+L136+L137+L138+L139</f>
        <v>185629600</v>
      </c>
      <c r="M125" s="46">
        <f t="shared" ref="M125:N125" si="52">M126+M127+M128+M129+M130+M131+M132+M133+M134+M135+M136+M137+M138+M139</f>
        <v>185747600</v>
      </c>
      <c r="N125" s="46">
        <f t="shared" si="52"/>
        <v>185747600</v>
      </c>
    </row>
    <row r="126" spans="1:14" ht="204.75" customHeight="1" outlineLevel="7" x14ac:dyDescent="0.25">
      <c r="A126" s="5" t="s">
        <v>291</v>
      </c>
      <c r="B126" s="5" t="s">
        <v>233</v>
      </c>
      <c r="C126" s="5" t="s">
        <v>249</v>
      </c>
      <c r="D126" s="5" t="s">
        <v>372</v>
      </c>
      <c r="E126" s="25" t="s">
        <v>304</v>
      </c>
      <c r="F126" s="25" t="s">
        <v>262</v>
      </c>
      <c r="G126" s="25" t="s">
        <v>305</v>
      </c>
      <c r="H126" s="25" t="s">
        <v>294</v>
      </c>
      <c r="I126" s="26" t="s">
        <v>202</v>
      </c>
      <c r="J126" s="68" t="s">
        <v>351</v>
      </c>
      <c r="K126" s="27" t="s">
        <v>181</v>
      </c>
      <c r="L126" s="28">
        <v>34497700</v>
      </c>
      <c r="M126" s="28">
        <v>34497700</v>
      </c>
      <c r="N126" s="28">
        <v>34497700</v>
      </c>
    </row>
    <row r="127" spans="1:14" ht="184.5" customHeight="1" outlineLevel="7" x14ac:dyDescent="0.25">
      <c r="A127" s="25" t="s">
        <v>291</v>
      </c>
      <c r="B127" s="25" t="s">
        <v>233</v>
      </c>
      <c r="C127" s="25" t="s">
        <v>249</v>
      </c>
      <c r="D127" s="25" t="s">
        <v>372</v>
      </c>
      <c r="E127" s="25" t="s">
        <v>304</v>
      </c>
      <c r="F127" s="25" t="s">
        <v>262</v>
      </c>
      <c r="G127" s="25" t="s">
        <v>398</v>
      </c>
      <c r="H127" s="25" t="s">
        <v>294</v>
      </c>
      <c r="I127" s="26"/>
      <c r="J127" s="69" t="s">
        <v>399</v>
      </c>
      <c r="K127" s="27"/>
      <c r="L127" s="28">
        <v>30500</v>
      </c>
      <c r="M127" s="28">
        <v>30500</v>
      </c>
      <c r="N127" s="28">
        <v>30500</v>
      </c>
    </row>
    <row r="128" spans="1:14" ht="162" customHeight="1" outlineLevel="7" x14ac:dyDescent="0.25">
      <c r="A128" s="5" t="s">
        <v>291</v>
      </c>
      <c r="B128" s="5" t="s">
        <v>233</v>
      </c>
      <c r="C128" s="5" t="s">
        <v>249</v>
      </c>
      <c r="D128" s="5" t="s">
        <v>372</v>
      </c>
      <c r="E128" s="25" t="s">
        <v>304</v>
      </c>
      <c r="F128" s="25" t="s">
        <v>262</v>
      </c>
      <c r="G128" s="25" t="s">
        <v>306</v>
      </c>
      <c r="H128" s="25" t="s">
        <v>294</v>
      </c>
      <c r="I128" s="26" t="s">
        <v>203</v>
      </c>
      <c r="J128" s="67" t="s">
        <v>400</v>
      </c>
      <c r="K128" s="27" t="s">
        <v>181</v>
      </c>
      <c r="L128" s="28">
        <v>48800</v>
      </c>
      <c r="M128" s="28">
        <v>48800</v>
      </c>
      <c r="N128" s="28">
        <v>48800</v>
      </c>
    </row>
    <row r="129" spans="1:14" ht="267.75" customHeight="1" outlineLevel="7" x14ac:dyDescent="0.25">
      <c r="A129" s="5" t="s">
        <v>291</v>
      </c>
      <c r="B129" s="5" t="s">
        <v>233</v>
      </c>
      <c r="C129" s="5" t="s">
        <v>249</v>
      </c>
      <c r="D129" s="5" t="s">
        <v>372</v>
      </c>
      <c r="E129" s="25" t="s">
        <v>304</v>
      </c>
      <c r="F129" s="25" t="s">
        <v>262</v>
      </c>
      <c r="G129" s="25" t="s">
        <v>307</v>
      </c>
      <c r="H129" s="25" t="s">
        <v>294</v>
      </c>
      <c r="I129" s="26" t="s">
        <v>204</v>
      </c>
      <c r="J129" s="67" t="s">
        <v>352</v>
      </c>
      <c r="K129" s="27" t="s">
        <v>181</v>
      </c>
      <c r="L129" s="28">
        <v>5908900</v>
      </c>
      <c r="M129" s="28">
        <v>5908900</v>
      </c>
      <c r="N129" s="28">
        <v>5908900</v>
      </c>
    </row>
    <row r="130" spans="1:14" ht="86.25" customHeight="1" outlineLevel="7" x14ac:dyDescent="0.25">
      <c r="A130" s="5" t="s">
        <v>291</v>
      </c>
      <c r="B130" s="5" t="s">
        <v>233</v>
      </c>
      <c r="C130" s="5" t="s">
        <v>249</v>
      </c>
      <c r="D130" s="5" t="s">
        <v>372</v>
      </c>
      <c r="E130" s="25" t="s">
        <v>304</v>
      </c>
      <c r="F130" s="25" t="s">
        <v>262</v>
      </c>
      <c r="G130" s="25" t="s">
        <v>308</v>
      </c>
      <c r="H130" s="25" t="s">
        <v>294</v>
      </c>
      <c r="I130" s="26" t="s">
        <v>205</v>
      </c>
      <c r="J130" s="67" t="s">
        <v>353</v>
      </c>
      <c r="K130" s="27" t="s">
        <v>181</v>
      </c>
      <c r="L130" s="28">
        <v>80800</v>
      </c>
      <c r="M130" s="28">
        <v>80800</v>
      </c>
      <c r="N130" s="28">
        <v>80800</v>
      </c>
    </row>
    <row r="131" spans="1:14" ht="183" customHeight="1" outlineLevel="7" x14ac:dyDescent="0.25">
      <c r="A131" s="5" t="s">
        <v>291</v>
      </c>
      <c r="B131" s="5" t="s">
        <v>233</v>
      </c>
      <c r="C131" s="5" t="s">
        <v>249</v>
      </c>
      <c r="D131" s="5" t="s">
        <v>372</v>
      </c>
      <c r="E131" s="25" t="s">
        <v>304</v>
      </c>
      <c r="F131" s="25" t="s">
        <v>262</v>
      </c>
      <c r="G131" s="25" t="s">
        <v>309</v>
      </c>
      <c r="H131" s="25" t="s">
        <v>294</v>
      </c>
      <c r="I131" s="26" t="s">
        <v>206</v>
      </c>
      <c r="J131" s="67" t="s">
        <v>354</v>
      </c>
      <c r="K131" s="27" t="s">
        <v>181</v>
      </c>
      <c r="L131" s="28">
        <v>502600</v>
      </c>
      <c r="M131" s="28">
        <v>502600</v>
      </c>
      <c r="N131" s="28">
        <v>502600</v>
      </c>
    </row>
    <row r="132" spans="1:14" ht="126.75" customHeight="1" outlineLevel="7" x14ac:dyDescent="0.25">
      <c r="A132" s="5" t="s">
        <v>291</v>
      </c>
      <c r="B132" s="5" t="s">
        <v>233</v>
      </c>
      <c r="C132" s="5" t="s">
        <v>249</v>
      </c>
      <c r="D132" s="5" t="s">
        <v>372</v>
      </c>
      <c r="E132" s="25" t="s">
        <v>304</v>
      </c>
      <c r="F132" s="25" t="s">
        <v>262</v>
      </c>
      <c r="G132" s="25" t="s">
        <v>310</v>
      </c>
      <c r="H132" s="25" t="s">
        <v>294</v>
      </c>
      <c r="I132" s="26" t="s">
        <v>207</v>
      </c>
      <c r="J132" s="67" t="s">
        <v>355</v>
      </c>
      <c r="K132" s="27" t="s">
        <v>181</v>
      </c>
      <c r="L132" s="28">
        <v>31800</v>
      </c>
      <c r="M132" s="28">
        <v>31800</v>
      </c>
      <c r="N132" s="28">
        <v>31800</v>
      </c>
    </row>
    <row r="133" spans="1:14" ht="137.25" customHeight="1" outlineLevel="7" x14ac:dyDescent="0.25">
      <c r="A133" s="5" t="s">
        <v>291</v>
      </c>
      <c r="B133" s="5" t="s">
        <v>233</v>
      </c>
      <c r="C133" s="5" t="s">
        <v>249</v>
      </c>
      <c r="D133" s="5" t="s">
        <v>372</v>
      </c>
      <c r="E133" s="25" t="s">
        <v>304</v>
      </c>
      <c r="F133" s="25" t="s">
        <v>262</v>
      </c>
      <c r="G133" s="25" t="s">
        <v>311</v>
      </c>
      <c r="H133" s="25" t="s">
        <v>294</v>
      </c>
      <c r="I133" s="26" t="s">
        <v>208</v>
      </c>
      <c r="J133" s="67" t="s">
        <v>356</v>
      </c>
      <c r="K133" s="27" t="s">
        <v>181</v>
      </c>
      <c r="L133" s="28">
        <v>1280100</v>
      </c>
      <c r="M133" s="28">
        <v>1280100</v>
      </c>
      <c r="N133" s="28">
        <v>1280100</v>
      </c>
    </row>
    <row r="134" spans="1:14" ht="196.5" customHeight="1" outlineLevel="7" x14ac:dyDescent="0.25">
      <c r="A134" s="5" t="s">
        <v>291</v>
      </c>
      <c r="B134" s="5" t="s">
        <v>233</v>
      </c>
      <c r="C134" s="5" t="s">
        <v>249</v>
      </c>
      <c r="D134" s="5" t="s">
        <v>372</v>
      </c>
      <c r="E134" s="25" t="s">
        <v>304</v>
      </c>
      <c r="F134" s="25" t="s">
        <v>262</v>
      </c>
      <c r="G134" s="25" t="s">
        <v>312</v>
      </c>
      <c r="H134" s="25" t="s">
        <v>294</v>
      </c>
      <c r="I134" s="26" t="s">
        <v>209</v>
      </c>
      <c r="J134" s="67" t="s">
        <v>401</v>
      </c>
      <c r="K134" s="27" t="s">
        <v>181</v>
      </c>
      <c r="L134" s="28">
        <v>715500</v>
      </c>
      <c r="M134" s="28">
        <v>715500</v>
      </c>
      <c r="N134" s="28">
        <v>715500</v>
      </c>
    </row>
    <row r="135" spans="1:14" ht="306" customHeight="1" outlineLevel="7" x14ac:dyDescent="0.25">
      <c r="A135" s="5" t="s">
        <v>291</v>
      </c>
      <c r="B135" s="5" t="s">
        <v>233</v>
      </c>
      <c r="C135" s="5" t="s">
        <v>249</v>
      </c>
      <c r="D135" s="5" t="s">
        <v>372</v>
      </c>
      <c r="E135" s="25" t="s">
        <v>304</v>
      </c>
      <c r="F135" s="25" t="s">
        <v>262</v>
      </c>
      <c r="G135" s="25" t="s">
        <v>313</v>
      </c>
      <c r="H135" s="25" t="s">
        <v>294</v>
      </c>
      <c r="I135" s="26" t="s">
        <v>210</v>
      </c>
      <c r="J135" s="70" t="s">
        <v>402</v>
      </c>
      <c r="K135" s="27" t="s">
        <v>181</v>
      </c>
      <c r="L135" s="28">
        <v>72280800</v>
      </c>
      <c r="M135" s="28">
        <v>72053300</v>
      </c>
      <c r="N135" s="28">
        <v>72053300</v>
      </c>
    </row>
    <row r="136" spans="1:14" ht="141" customHeight="1" outlineLevel="7" x14ac:dyDescent="0.25">
      <c r="A136" s="5" t="s">
        <v>291</v>
      </c>
      <c r="B136" s="5" t="s">
        <v>233</v>
      </c>
      <c r="C136" s="5" t="s">
        <v>249</v>
      </c>
      <c r="D136" s="5" t="s">
        <v>372</v>
      </c>
      <c r="E136" s="25" t="s">
        <v>304</v>
      </c>
      <c r="F136" s="25" t="s">
        <v>262</v>
      </c>
      <c r="G136" s="25" t="s">
        <v>314</v>
      </c>
      <c r="H136" s="25" t="s">
        <v>294</v>
      </c>
      <c r="I136" s="26" t="s">
        <v>211</v>
      </c>
      <c r="J136" s="67" t="s">
        <v>403</v>
      </c>
      <c r="K136" s="27" t="s">
        <v>181</v>
      </c>
      <c r="L136" s="28">
        <v>3292600</v>
      </c>
      <c r="M136" s="28">
        <v>3638100</v>
      </c>
      <c r="N136" s="28">
        <v>3638100</v>
      </c>
    </row>
    <row r="137" spans="1:14" ht="168.75" customHeight="1" outlineLevel="7" x14ac:dyDescent="0.25">
      <c r="A137" s="60" t="s">
        <v>291</v>
      </c>
      <c r="B137" s="60" t="s">
        <v>233</v>
      </c>
      <c r="C137" s="60" t="s">
        <v>249</v>
      </c>
      <c r="D137" s="60" t="s">
        <v>372</v>
      </c>
      <c r="E137" s="60" t="s">
        <v>304</v>
      </c>
      <c r="F137" s="60" t="s">
        <v>262</v>
      </c>
      <c r="G137" s="60" t="s">
        <v>363</v>
      </c>
      <c r="H137" s="60" t="s">
        <v>294</v>
      </c>
      <c r="I137" s="61"/>
      <c r="J137" s="71" t="s">
        <v>404</v>
      </c>
      <c r="K137" s="62"/>
      <c r="L137" s="63">
        <v>10039600</v>
      </c>
      <c r="M137" s="63">
        <v>10039600</v>
      </c>
      <c r="N137" s="63">
        <v>10039600</v>
      </c>
    </row>
    <row r="138" spans="1:14" ht="291" customHeight="1" outlineLevel="7" x14ac:dyDescent="0.25">
      <c r="A138" s="60" t="s">
        <v>291</v>
      </c>
      <c r="B138" s="60" t="s">
        <v>233</v>
      </c>
      <c r="C138" s="60" t="s">
        <v>249</v>
      </c>
      <c r="D138" s="60" t="s">
        <v>372</v>
      </c>
      <c r="E138" s="60" t="s">
        <v>304</v>
      </c>
      <c r="F138" s="60" t="s">
        <v>262</v>
      </c>
      <c r="G138" s="60" t="s">
        <v>315</v>
      </c>
      <c r="H138" s="60" t="s">
        <v>294</v>
      </c>
      <c r="I138" s="61"/>
      <c r="J138" s="72" t="s">
        <v>405</v>
      </c>
      <c r="K138" s="62"/>
      <c r="L138" s="63">
        <v>56452200</v>
      </c>
      <c r="M138" s="63">
        <v>56452200</v>
      </c>
      <c r="N138" s="63">
        <v>56452200</v>
      </c>
    </row>
    <row r="139" spans="1:14" ht="132" customHeight="1" outlineLevel="7" x14ac:dyDescent="0.25">
      <c r="A139" s="5" t="s">
        <v>291</v>
      </c>
      <c r="B139" s="5" t="s">
        <v>233</v>
      </c>
      <c r="C139" s="5" t="s">
        <v>249</v>
      </c>
      <c r="D139" s="5" t="s">
        <v>372</v>
      </c>
      <c r="E139" s="25" t="s">
        <v>304</v>
      </c>
      <c r="F139" s="25" t="s">
        <v>262</v>
      </c>
      <c r="G139" s="25" t="s">
        <v>316</v>
      </c>
      <c r="H139" s="25" t="s">
        <v>294</v>
      </c>
      <c r="I139" s="26" t="s">
        <v>212</v>
      </c>
      <c r="J139" s="67" t="s">
        <v>357</v>
      </c>
      <c r="K139" s="27" t="s">
        <v>181</v>
      </c>
      <c r="L139" s="28">
        <v>467700</v>
      </c>
      <c r="M139" s="28">
        <v>467700</v>
      </c>
      <c r="N139" s="28">
        <v>467700</v>
      </c>
    </row>
    <row r="140" spans="1:14" ht="99" customHeight="1" outlineLevel="7" x14ac:dyDescent="0.25">
      <c r="A140" s="60" t="s">
        <v>291</v>
      </c>
      <c r="B140" s="60" t="s">
        <v>233</v>
      </c>
      <c r="C140" s="60" t="s">
        <v>249</v>
      </c>
      <c r="D140" s="60" t="s">
        <v>372</v>
      </c>
      <c r="E140" s="60" t="s">
        <v>358</v>
      </c>
      <c r="F140" s="60" t="s">
        <v>243</v>
      </c>
      <c r="G140" s="60" t="s">
        <v>244</v>
      </c>
      <c r="H140" s="60" t="s">
        <v>294</v>
      </c>
      <c r="I140" s="61"/>
      <c r="J140" s="76" t="s">
        <v>364</v>
      </c>
      <c r="K140" s="27"/>
      <c r="L140" s="28">
        <f>L141</f>
        <v>3175900</v>
      </c>
      <c r="M140" s="28">
        <f t="shared" ref="M140:N140" si="53">M141</f>
        <v>3175900</v>
      </c>
      <c r="N140" s="28">
        <f t="shared" si="53"/>
        <v>3175900</v>
      </c>
    </row>
    <row r="141" spans="1:14" ht="150" customHeight="1" outlineLevel="7" x14ac:dyDescent="0.25">
      <c r="A141" s="60" t="s">
        <v>291</v>
      </c>
      <c r="B141" s="60" t="s">
        <v>233</v>
      </c>
      <c r="C141" s="60" t="s">
        <v>249</v>
      </c>
      <c r="D141" s="60" t="s">
        <v>372</v>
      </c>
      <c r="E141" s="60" t="s">
        <v>358</v>
      </c>
      <c r="F141" s="60" t="s">
        <v>262</v>
      </c>
      <c r="G141" s="60" t="s">
        <v>244</v>
      </c>
      <c r="H141" s="60" t="s">
        <v>294</v>
      </c>
      <c r="I141" s="61"/>
      <c r="J141" s="73" t="s">
        <v>406</v>
      </c>
      <c r="K141" s="62"/>
      <c r="L141" s="63">
        <v>3175900</v>
      </c>
      <c r="M141" s="63">
        <v>3175900</v>
      </c>
      <c r="N141" s="63">
        <v>3175900</v>
      </c>
    </row>
    <row r="142" spans="1:14" ht="84" customHeight="1" outlineLevel="7" x14ac:dyDescent="0.25">
      <c r="A142" s="60" t="s">
        <v>291</v>
      </c>
      <c r="B142" s="60" t="s">
        <v>233</v>
      </c>
      <c r="C142" s="60" t="s">
        <v>249</v>
      </c>
      <c r="D142" s="60" t="s">
        <v>407</v>
      </c>
      <c r="E142" s="60" t="s">
        <v>408</v>
      </c>
      <c r="F142" s="60" t="s">
        <v>243</v>
      </c>
      <c r="G142" s="60" t="s">
        <v>244</v>
      </c>
      <c r="H142" s="60" t="s">
        <v>241</v>
      </c>
      <c r="I142" s="61"/>
      <c r="J142" s="77" t="s">
        <v>365</v>
      </c>
      <c r="K142" s="62"/>
      <c r="L142" s="82">
        <f>L143</f>
        <v>2451500</v>
      </c>
      <c r="M142" s="82">
        <f t="shared" ref="M142:N142" si="54">M143</f>
        <v>1225700</v>
      </c>
      <c r="N142" s="82">
        <f t="shared" si="54"/>
        <v>1225700</v>
      </c>
    </row>
    <row r="143" spans="1:14" ht="138" customHeight="1" outlineLevel="3" x14ac:dyDescent="0.25">
      <c r="A143" s="6" t="s">
        <v>291</v>
      </c>
      <c r="B143" s="6" t="s">
        <v>233</v>
      </c>
      <c r="C143" s="6" t="s">
        <v>249</v>
      </c>
      <c r="D143" s="6" t="s">
        <v>407</v>
      </c>
      <c r="E143" s="42" t="s">
        <v>408</v>
      </c>
      <c r="F143" s="42" t="s">
        <v>262</v>
      </c>
      <c r="G143" s="42" t="s">
        <v>244</v>
      </c>
      <c r="H143" s="42" t="s">
        <v>241</v>
      </c>
      <c r="I143" s="51" t="s">
        <v>213</v>
      </c>
      <c r="J143" s="44" t="s">
        <v>366</v>
      </c>
      <c r="K143" s="45" t="s">
        <v>6</v>
      </c>
      <c r="L143" s="38">
        <f>L144+L145</f>
        <v>2451500</v>
      </c>
      <c r="M143" s="38">
        <f t="shared" ref="M143" si="55">M144+M145</f>
        <v>1225700</v>
      </c>
      <c r="N143" s="38">
        <f t="shared" ref="N143" si="56">N144+N145</f>
        <v>1225700</v>
      </c>
    </row>
    <row r="144" spans="1:14" ht="163.5" customHeight="1" outlineLevel="7" x14ac:dyDescent="0.25">
      <c r="A144" s="5" t="s">
        <v>291</v>
      </c>
      <c r="B144" s="5" t="s">
        <v>233</v>
      </c>
      <c r="C144" s="5" t="s">
        <v>249</v>
      </c>
      <c r="D144" s="5" t="s">
        <v>407</v>
      </c>
      <c r="E144" s="25" t="s">
        <v>408</v>
      </c>
      <c r="F144" s="25" t="s">
        <v>262</v>
      </c>
      <c r="G144" s="25" t="s">
        <v>317</v>
      </c>
      <c r="H144" s="25" t="s">
        <v>294</v>
      </c>
      <c r="I144" s="26" t="s">
        <v>214</v>
      </c>
      <c r="J144" s="74" t="s">
        <v>359</v>
      </c>
      <c r="K144" s="27" t="s">
        <v>181</v>
      </c>
      <c r="L144" s="28">
        <v>1762100</v>
      </c>
      <c r="M144" s="28">
        <v>1225700</v>
      </c>
      <c r="N144" s="28">
        <v>1225700</v>
      </c>
    </row>
    <row r="145" spans="1:14" ht="165.75" customHeight="1" outlineLevel="7" x14ac:dyDescent="0.25">
      <c r="A145" s="5" t="s">
        <v>291</v>
      </c>
      <c r="B145" s="5" t="s">
        <v>233</v>
      </c>
      <c r="C145" s="5" t="s">
        <v>249</v>
      </c>
      <c r="D145" s="5" t="s">
        <v>407</v>
      </c>
      <c r="E145" s="25" t="s">
        <v>408</v>
      </c>
      <c r="F145" s="25" t="s">
        <v>262</v>
      </c>
      <c r="G145" s="25" t="s">
        <v>318</v>
      </c>
      <c r="H145" s="25" t="s">
        <v>294</v>
      </c>
      <c r="I145" s="26" t="s">
        <v>215</v>
      </c>
      <c r="J145" s="69" t="s">
        <v>360</v>
      </c>
      <c r="K145" s="27" t="s">
        <v>181</v>
      </c>
      <c r="L145" s="28">
        <v>689400</v>
      </c>
      <c r="M145" s="28">
        <v>0</v>
      </c>
      <c r="N145" s="28">
        <v>0</v>
      </c>
    </row>
    <row r="146" spans="1:14" ht="96" customHeight="1" outlineLevel="7" x14ac:dyDescent="0.25">
      <c r="A146" s="6" t="s">
        <v>291</v>
      </c>
      <c r="B146" s="6" t="s">
        <v>233</v>
      </c>
      <c r="C146" s="6" t="s">
        <v>249</v>
      </c>
      <c r="D146" s="6" t="s">
        <v>407</v>
      </c>
      <c r="E146" s="42" t="s">
        <v>414</v>
      </c>
      <c r="F146" s="42" t="s">
        <v>243</v>
      </c>
      <c r="G146" s="42" t="s">
        <v>241</v>
      </c>
      <c r="H146" s="42" t="s">
        <v>241</v>
      </c>
      <c r="I146" s="51"/>
      <c r="J146" s="83" t="s">
        <v>415</v>
      </c>
      <c r="K146" s="45"/>
      <c r="L146" s="46">
        <f>L147</f>
        <v>1328400</v>
      </c>
      <c r="M146" s="46">
        <f t="shared" ref="M146:N146" si="57">M147</f>
        <v>0</v>
      </c>
      <c r="N146" s="46">
        <f t="shared" si="57"/>
        <v>0</v>
      </c>
    </row>
    <row r="147" spans="1:14" ht="82.5" customHeight="1" outlineLevel="7" x14ac:dyDescent="0.25">
      <c r="A147" s="5" t="s">
        <v>291</v>
      </c>
      <c r="B147" s="5" t="s">
        <v>233</v>
      </c>
      <c r="C147" s="5" t="s">
        <v>249</v>
      </c>
      <c r="D147" s="5" t="s">
        <v>407</v>
      </c>
      <c r="E147" s="25" t="s">
        <v>414</v>
      </c>
      <c r="F147" s="25" t="s">
        <v>262</v>
      </c>
      <c r="G147" s="25" t="s">
        <v>244</v>
      </c>
      <c r="H147" s="25" t="s">
        <v>294</v>
      </c>
      <c r="I147" s="26"/>
      <c r="J147" s="75" t="s">
        <v>415</v>
      </c>
      <c r="K147" s="27"/>
      <c r="L147" s="28">
        <v>1328400</v>
      </c>
      <c r="M147" s="28">
        <v>0</v>
      </c>
      <c r="N147" s="28">
        <v>0</v>
      </c>
    </row>
    <row r="148" spans="1:14" ht="27.75" customHeight="1" outlineLevel="7" x14ac:dyDescent="0.25">
      <c r="A148" s="5" t="s">
        <v>291</v>
      </c>
      <c r="B148" s="5" t="s">
        <v>233</v>
      </c>
      <c r="C148" s="5" t="s">
        <v>249</v>
      </c>
      <c r="D148" s="5" t="s">
        <v>409</v>
      </c>
      <c r="E148" s="25" t="s">
        <v>295</v>
      </c>
      <c r="F148" s="25" t="s">
        <v>243</v>
      </c>
      <c r="G148" s="25" t="s">
        <v>244</v>
      </c>
      <c r="H148" s="25" t="s">
        <v>241</v>
      </c>
      <c r="I148" s="26"/>
      <c r="J148" s="75" t="s">
        <v>367</v>
      </c>
      <c r="K148" s="27"/>
      <c r="L148" s="28">
        <f>L149</f>
        <v>38692900</v>
      </c>
      <c r="M148" s="28">
        <f t="shared" ref="M148:N148" si="58">M149</f>
        <v>38692900</v>
      </c>
      <c r="N148" s="28">
        <f t="shared" si="58"/>
        <v>38692900</v>
      </c>
    </row>
    <row r="149" spans="1:14" ht="25.5" customHeight="1" outlineLevel="7" x14ac:dyDescent="0.25">
      <c r="A149" s="5" t="s">
        <v>291</v>
      </c>
      <c r="B149" s="5" t="s">
        <v>233</v>
      </c>
      <c r="C149" s="5" t="s">
        <v>249</v>
      </c>
      <c r="D149" s="5" t="s">
        <v>409</v>
      </c>
      <c r="E149" s="25" t="s">
        <v>295</v>
      </c>
      <c r="F149" s="25" t="s">
        <v>262</v>
      </c>
      <c r="G149" s="25" t="s">
        <v>244</v>
      </c>
      <c r="H149" s="25" t="s">
        <v>241</v>
      </c>
      <c r="I149" s="26"/>
      <c r="J149" s="75" t="s">
        <v>368</v>
      </c>
      <c r="K149" s="27"/>
      <c r="L149" s="28">
        <f>L150+L151</f>
        <v>38692900</v>
      </c>
      <c r="M149" s="28">
        <f t="shared" ref="M149:N149" si="59">M150+M151</f>
        <v>38692900</v>
      </c>
      <c r="N149" s="28">
        <f t="shared" si="59"/>
        <v>38692900</v>
      </c>
    </row>
    <row r="150" spans="1:14" s="59" customFormat="1" ht="297" customHeight="1" outlineLevel="7" x14ac:dyDescent="0.25">
      <c r="A150" s="60" t="s">
        <v>291</v>
      </c>
      <c r="B150" s="60" t="s">
        <v>233</v>
      </c>
      <c r="C150" s="60" t="s">
        <v>249</v>
      </c>
      <c r="D150" s="60" t="s">
        <v>409</v>
      </c>
      <c r="E150" s="60" t="s">
        <v>295</v>
      </c>
      <c r="F150" s="60" t="s">
        <v>262</v>
      </c>
      <c r="G150" s="60" t="s">
        <v>362</v>
      </c>
      <c r="H150" s="60" t="s">
        <v>294</v>
      </c>
      <c r="I150" s="61"/>
      <c r="J150" s="72" t="s">
        <v>410</v>
      </c>
      <c r="K150" s="62"/>
      <c r="L150" s="63">
        <v>27026900</v>
      </c>
      <c r="M150" s="63">
        <v>27026900</v>
      </c>
      <c r="N150" s="63">
        <v>27026900</v>
      </c>
    </row>
    <row r="151" spans="1:14" s="59" customFormat="1" ht="289.5" customHeight="1" outlineLevel="7" x14ac:dyDescent="0.25">
      <c r="A151" s="60" t="s">
        <v>291</v>
      </c>
      <c r="B151" s="60" t="s">
        <v>233</v>
      </c>
      <c r="C151" s="60" t="s">
        <v>249</v>
      </c>
      <c r="D151" s="60" t="s">
        <v>409</v>
      </c>
      <c r="E151" s="60" t="s">
        <v>295</v>
      </c>
      <c r="F151" s="60" t="s">
        <v>262</v>
      </c>
      <c r="G151" s="60" t="s">
        <v>361</v>
      </c>
      <c r="H151" s="60" t="s">
        <v>294</v>
      </c>
      <c r="I151" s="61"/>
      <c r="J151" s="72" t="s">
        <v>411</v>
      </c>
      <c r="K151" s="62"/>
      <c r="L151" s="63">
        <v>11666000</v>
      </c>
      <c r="M151" s="63">
        <v>11666000</v>
      </c>
      <c r="N151" s="63">
        <v>11666000</v>
      </c>
    </row>
    <row r="152" spans="1:14" ht="29.4" customHeight="1" outlineLevel="2" x14ac:dyDescent="0.25">
      <c r="A152" s="4" t="s">
        <v>291</v>
      </c>
      <c r="B152" s="4" t="s">
        <v>233</v>
      </c>
      <c r="C152" s="4" t="s">
        <v>249</v>
      </c>
      <c r="D152" s="4" t="s">
        <v>412</v>
      </c>
      <c r="E152" s="32" t="s">
        <v>413</v>
      </c>
      <c r="F152" s="32" t="s">
        <v>243</v>
      </c>
      <c r="G152" s="32" t="s">
        <v>244</v>
      </c>
      <c r="H152" s="32" t="s">
        <v>241</v>
      </c>
      <c r="I152" s="43" t="s">
        <v>216</v>
      </c>
      <c r="J152" s="30" t="s">
        <v>217</v>
      </c>
      <c r="K152" s="48" t="s">
        <v>6</v>
      </c>
      <c r="L152" s="49">
        <f>L153</f>
        <v>2600</v>
      </c>
      <c r="M152" s="49">
        <f t="shared" ref="M152:N152" si="60">M153</f>
        <v>0</v>
      </c>
      <c r="N152" s="49">
        <f t="shared" si="60"/>
        <v>0</v>
      </c>
    </row>
    <row r="153" spans="1:14" ht="70.95" customHeight="1" outlineLevel="3" x14ac:dyDescent="0.25">
      <c r="A153" s="6" t="s">
        <v>291</v>
      </c>
      <c r="B153" s="6" t="s">
        <v>233</v>
      </c>
      <c r="C153" s="6" t="s">
        <v>249</v>
      </c>
      <c r="D153" s="6" t="s">
        <v>412</v>
      </c>
      <c r="E153" s="42" t="s">
        <v>413</v>
      </c>
      <c r="F153" s="42" t="s">
        <v>243</v>
      </c>
      <c r="G153" s="42" t="s">
        <v>244</v>
      </c>
      <c r="H153" s="42" t="s">
        <v>241</v>
      </c>
      <c r="I153" s="50" t="s">
        <v>218</v>
      </c>
      <c r="J153" s="47" t="s">
        <v>321</v>
      </c>
      <c r="K153" s="45" t="s">
        <v>6</v>
      </c>
      <c r="L153" s="46">
        <f>L154</f>
        <v>2600</v>
      </c>
      <c r="M153" s="46">
        <f t="shared" ref="M153:N153" si="61">M154</f>
        <v>0</v>
      </c>
      <c r="N153" s="46">
        <f t="shared" si="61"/>
        <v>0</v>
      </c>
    </row>
    <row r="154" spans="1:14" ht="118.5" customHeight="1" outlineLevel="7" x14ac:dyDescent="0.25">
      <c r="A154" s="5" t="s">
        <v>291</v>
      </c>
      <c r="B154" s="5" t="s">
        <v>233</v>
      </c>
      <c r="C154" s="5" t="s">
        <v>249</v>
      </c>
      <c r="D154" s="5" t="s">
        <v>412</v>
      </c>
      <c r="E154" s="25" t="s">
        <v>413</v>
      </c>
      <c r="F154" s="25" t="s">
        <v>262</v>
      </c>
      <c r="G154" s="25" t="s">
        <v>244</v>
      </c>
      <c r="H154" s="25" t="s">
        <v>294</v>
      </c>
      <c r="I154" s="26" t="s">
        <v>219</v>
      </c>
      <c r="J154" s="78" t="s">
        <v>369</v>
      </c>
      <c r="K154" s="27" t="s">
        <v>181</v>
      </c>
      <c r="L154" s="28">
        <v>2600</v>
      </c>
      <c r="M154" s="28">
        <v>0</v>
      </c>
      <c r="N154" s="28">
        <v>0</v>
      </c>
    </row>
    <row r="155" spans="1:14" ht="63" hidden="1" customHeight="1" outlineLevel="7" x14ac:dyDescent="0.25">
      <c r="A155" s="32" t="s">
        <v>241</v>
      </c>
      <c r="B155" s="32" t="s">
        <v>333</v>
      </c>
      <c r="C155" s="32" t="s">
        <v>262</v>
      </c>
      <c r="D155" s="32" t="s">
        <v>243</v>
      </c>
      <c r="E155" s="32" t="s">
        <v>241</v>
      </c>
      <c r="F155" s="32" t="s">
        <v>243</v>
      </c>
      <c r="G155" s="32" t="s">
        <v>244</v>
      </c>
      <c r="H155" s="32" t="s">
        <v>241</v>
      </c>
      <c r="I155" s="30" t="s">
        <v>334</v>
      </c>
      <c r="J155" s="30" t="s">
        <v>334</v>
      </c>
      <c r="K155" s="33">
        <f t="shared" ref="K155:N156" si="62">K156</f>
        <v>0</v>
      </c>
      <c r="L155" s="33">
        <f t="shared" si="62"/>
        <v>0</v>
      </c>
      <c r="M155" s="33">
        <f t="shared" si="62"/>
        <v>0</v>
      </c>
      <c r="N155" s="33">
        <f t="shared" si="62"/>
        <v>0</v>
      </c>
    </row>
    <row r="156" spans="1:14" ht="63" hidden="1" customHeight="1" outlineLevel="7" x14ac:dyDescent="0.25">
      <c r="A156" s="34" t="s">
        <v>241</v>
      </c>
      <c r="B156" s="34" t="s">
        <v>233</v>
      </c>
      <c r="C156" s="34" t="s">
        <v>262</v>
      </c>
      <c r="D156" s="34" t="s">
        <v>262</v>
      </c>
      <c r="E156" s="34" t="s">
        <v>241</v>
      </c>
      <c r="F156" s="34" t="s">
        <v>262</v>
      </c>
      <c r="G156" s="34" t="s">
        <v>244</v>
      </c>
      <c r="H156" s="34" t="s">
        <v>241</v>
      </c>
      <c r="I156" s="35" t="s">
        <v>335</v>
      </c>
      <c r="J156" s="35" t="s">
        <v>335</v>
      </c>
      <c r="K156" s="36">
        <f t="shared" si="62"/>
        <v>0</v>
      </c>
      <c r="L156" s="37">
        <f t="shared" si="62"/>
        <v>0</v>
      </c>
      <c r="M156" s="37">
        <f t="shared" si="62"/>
        <v>0</v>
      </c>
      <c r="N156" s="37">
        <f t="shared" si="62"/>
        <v>0</v>
      </c>
    </row>
    <row r="157" spans="1:14" ht="63" hidden="1" customHeight="1" outlineLevel="7" x14ac:dyDescent="0.25">
      <c r="A157" s="25" t="s">
        <v>241</v>
      </c>
      <c r="B157" s="25" t="s">
        <v>233</v>
      </c>
      <c r="C157" s="25" t="s">
        <v>262</v>
      </c>
      <c r="D157" s="25" t="s">
        <v>262</v>
      </c>
      <c r="E157" s="25" t="s">
        <v>251</v>
      </c>
      <c r="F157" s="25" t="s">
        <v>262</v>
      </c>
      <c r="G157" s="25" t="s">
        <v>244</v>
      </c>
      <c r="H157" s="25" t="s">
        <v>320</v>
      </c>
      <c r="I157" s="29" t="s">
        <v>336</v>
      </c>
      <c r="J157" s="29" t="s">
        <v>336</v>
      </c>
      <c r="K157" s="31">
        <v>0</v>
      </c>
      <c r="L157" s="31">
        <f>L158+L159+L160+L161</f>
        <v>0</v>
      </c>
      <c r="M157" s="31">
        <f t="shared" ref="M157:N157" si="63">M158+M159+M160+M161</f>
        <v>0</v>
      </c>
      <c r="N157" s="31">
        <f t="shared" si="63"/>
        <v>0</v>
      </c>
    </row>
    <row r="158" spans="1:14" ht="63" hidden="1" customHeight="1" outlineLevel="7" x14ac:dyDescent="0.25">
      <c r="A158" s="25" t="s">
        <v>248</v>
      </c>
      <c r="B158" s="25" t="s">
        <v>233</v>
      </c>
      <c r="C158" s="25" t="s">
        <v>262</v>
      </c>
      <c r="D158" s="25" t="s">
        <v>262</v>
      </c>
      <c r="E158" s="25" t="s">
        <v>251</v>
      </c>
      <c r="F158" s="25" t="s">
        <v>262</v>
      </c>
      <c r="G158" s="25" t="s">
        <v>244</v>
      </c>
      <c r="H158" s="25" t="s">
        <v>320</v>
      </c>
      <c r="I158" s="29" t="s">
        <v>336</v>
      </c>
      <c r="J158" s="29" t="s">
        <v>336</v>
      </c>
      <c r="K158" s="31"/>
      <c r="L158" s="31">
        <v>0</v>
      </c>
      <c r="M158" s="31">
        <v>0</v>
      </c>
      <c r="N158" s="31">
        <v>0</v>
      </c>
    </row>
    <row r="159" spans="1:14" ht="63" hidden="1" customHeight="1" outlineLevel="7" x14ac:dyDescent="0.25">
      <c r="A159" s="25" t="s">
        <v>345</v>
      </c>
      <c r="B159" s="25" t="s">
        <v>233</v>
      </c>
      <c r="C159" s="25" t="s">
        <v>262</v>
      </c>
      <c r="D159" s="25" t="s">
        <v>262</v>
      </c>
      <c r="E159" s="25" t="s">
        <v>251</v>
      </c>
      <c r="F159" s="25" t="s">
        <v>262</v>
      </c>
      <c r="G159" s="25" t="s">
        <v>244</v>
      </c>
      <c r="H159" s="25" t="s">
        <v>320</v>
      </c>
      <c r="I159" s="29" t="s">
        <v>336</v>
      </c>
      <c r="J159" s="29" t="s">
        <v>336</v>
      </c>
      <c r="K159" s="31"/>
      <c r="L159" s="31">
        <v>0</v>
      </c>
      <c r="M159" s="31">
        <v>0</v>
      </c>
      <c r="N159" s="31">
        <v>0</v>
      </c>
    </row>
    <row r="160" spans="1:14" ht="63" hidden="1" customHeight="1" outlineLevel="7" x14ac:dyDescent="0.25">
      <c r="A160" s="25" t="s">
        <v>267</v>
      </c>
      <c r="B160" s="25" t="s">
        <v>233</v>
      </c>
      <c r="C160" s="25" t="s">
        <v>262</v>
      </c>
      <c r="D160" s="25" t="s">
        <v>262</v>
      </c>
      <c r="E160" s="25" t="s">
        <v>251</v>
      </c>
      <c r="F160" s="25" t="s">
        <v>262</v>
      </c>
      <c r="G160" s="25" t="s">
        <v>244</v>
      </c>
      <c r="H160" s="25" t="s">
        <v>320</v>
      </c>
      <c r="I160" s="29" t="s">
        <v>336</v>
      </c>
      <c r="J160" s="29" t="s">
        <v>336</v>
      </c>
      <c r="K160" s="31">
        <v>0</v>
      </c>
      <c r="L160" s="31">
        <v>0</v>
      </c>
      <c r="M160" s="31">
        <v>0</v>
      </c>
      <c r="N160" s="31">
        <v>0</v>
      </c>
    </row>
    <row r="161" spans="1:14" ht="63" hidden="1" customHeight="1" outlineLevel="7" x14ac:dyDescent="0.25">
      <c r="A161" s="25" t="s">
        <v>337</v>
      </c>
      <c r="B161" s="25" t="s">
        <v>233</v>
      </c>
      <c r="C161" s="25" t="s">
        <v>262</v>
      </c>
      <c r="D161" s="25" t="s">
        <v>262</v>
      </c>
      <c r="E161" s="25" t="s">
        <v>251</v>
      </c>
      <c r="F161" s="25" t="s">
        <v>262</v>
      </c>
      <c r="G161" s="25" t="s">
        <v>244</v>
      </c>
      <c r="H161" s="25" t="s">
        <v>320</v>
      </c>
      <c r="I161" s="29" t="s">
        <v>336</v>
      </c>
      <c r="J161" s="29" t="s">
        <v>336</v>
      </c>
      <c r="K161" s="31">
        <v>0</v>
      </c>
      <c r="L161" s="31">
        <v>0</v>
      </c>
      <c r="M161" s="31">
        <v>0</v>
      </c>
      <c r="N161" s="31">
        <v>0</v>
      </c>
    </row>
    <row r="162" spans="1:14" ht="28.95" customHeight="1" outlineLevel="1" x14ac:dyDescent="0.25">
      <c r="A162" s="4" t="s">
        <v>241</v>
      </c>
      <c r="B162" s="4" t="s">
        <v>233</v>
      </c>
      <c r="C162" s="4" t="s">
        <v>319</v>
      </c>
      <c r="D162" s="4" t="s">
        <v>243</v>
      </c>
      <c r="E162" s="32" t="s">
        <v>241</v>
      </c>
      <c r="F162" s="32" t="s">
        <v>243</v>
      </c>
      <c r="G162" s="32" t="s">
        <v>244</v>
      </c>
      <c r="H162" s="32" t="s">
        <v>241</v>
      </c>
      <c r="I162" s="43" t="s">
        <v>220</v>
      </c>
      <c r="J162" s="30" t="s">
        <v>221</v>
      </c>
      <c r="K162" s="48" t="s">
        <v>6</v>
      </c>
      <c r="L162" s="49">
        <f>L163</f>
        <v>457243</v>
      </c>
      <c r="M162" s="49">
        <f t="shared" ref="M162:N162" si="64">M163</f>
        <v>457243</v>
      </c>
      <c r="N162" s="49">
        <f t="shared" si="64"/>
        <v>457243</v>
      </c>
    </row>
    <row r="163" spans="1:14" ht="45" customHeight="1" outlineLevel="2" x14ac:dyDescent="0.25">
      <c r="A163" s="6" t="s">
        <v>241</v>
      </c>
      <c r="B163" s="6" t="s">
        <v>233</v>
      </c>
      <c r="C163" s="6" t="s">
        <v>319</v>
      </c>
      <c r="D163" s="6" t="s">
        <v>262</v>
      </c>
      <c r="E163" s="42" t="s">
        <v>241</v>
      </c>
      <c r="F163" s="42" t="s">
        <v>262</v>
      </c>
      <c r="G163" s="42" t="s">
        <v>241</v>
      </c>
      <c r="H163" s="42" t="s">
        <v>320</v>
      </c>
      <c r="I163" s="50" t="s">
        <v>222</v>
      </c>
      <c r="J163" s="35" t="s">
        <v>223</v>
      </c>
      <c r="K163" s="52" t="s">
        <v>224</v>
      </c>
      <c r="L163" s="53">
        <f>L165+L164</f>
        <v>457243</v>
      </c>
      <c r="M163" s="53">
        <f t="shared" ref="M163:N163" si="65">M165+M164</f>
        <v>457243</v>
      </c>
      <c r="N163" s="53">
        <f t="shared" si="65"/>
        <v>457243</v>
      </c>
    </row>
    <row r="164" spans="1:14" ht="45" hidden="1" customHeight="1" outlineLevel="2" x14ac:dyDescent="0.25">
      <c r="A164" s="6" t="s">
        <v>345</v>
      </c>
      <c r="B164" s="6" t="s">
        <v>233</v>
      </c>
      <c r="C164" s="6" t="s">
        <v>319</v>
      </c>
      <c r="D164" s="6" t="s">
        <v>262</v>
      </c>
      <c r="E164" s="42" t="s">
        <v>265</v>
      </c>
      <c r="F164" s="42" t="s">
        <v>262</v>
      </c>
      <c r="G164" s="42" t="s">
        <v>244</v>
      </c>
      <c r="H164" s="42" t="s">
        <v>320</v>
      </c>
      <c r="I164" s="50"/>
      <c r="J164" s="29" t="s">
        <v>346</v>
      </c>
      <c r="K164" s="52"/>
      <c r="L164" s="28">
        <v>0</v>
      </c>
      <c r="M164" s="28">
        <v>0</v>
      </c>
      <c r="N164" s="28">
        <v>0</v>
      </c>
    </row>
    <row r="165" spans="1:14" ht="42" customHeight="1" outlineLevel="7" x14ac:dyDescent="0.25">
      <c r="A165" s="5" t="s">
        <v>273</v>
      </c>
      <c r="B165" s="5" t="s">
        <v>233</v>
      </c>
      <c r="C165" s="5" t="s">
        <v>319</v>
      </c>
      <c r="D165" s="5" t="s">
        <v>262</v>
      </c>
      <c r="E165" s="25" t="s">
        <v>265</v>
      </c>
      <c r="F165" s="25" t="s">
        <v>262</v>
      </c>
      <c r="G165" s="25" t="s">
        <v>244</v>
      </c>
      <c r="H165" s="25" t="s">
        <v>320</v>
      </c>
      <c r="I165" s="26" t="s">
        <v>225</v>
      </c>
      <c r="J165" s="29" t="s">
        <v>326</v>
      </c>
      <c r="K165" s="27" t="s">
        <v>224</v>
      </c>
      <c r="L165" s="28">
        <v>457243</v>
      </c>
      <c r="M165" s="28">
        <v>457243</v>
      </c>
      <c r="N165" s="28">
        <v>457243</v>
      </c>
    </row>
    <row r="166" spans="1:14" ht="135.75" hidden="1" customHeight="1" outlineLevel="7" x14ac:dyDescent="0.25">
      <c r="A166" s="32" t="s">
        <v>241</v>
      </c>
      <c r="B166" s="32" t="s">
        <v>233</v>
      </c>
      <c r="C166" s="32" t="s">
        <v>338</v>
      </c>
      <c r="D166" s="32" t="s">
        <v>243</v>
      </c>
      <c r="E166" s="32" t="s">
        <v>241</v>
      </c>
      <c r="F166" s="32" t="s">
        <v>243</v>
      </c>
      <c r="G166" s="32" t="s">
        <v>244</v>
      </c>
      <c r="H166" s="32" t="s">
        <v>241</v>
      </c>
      <c r="I166" s="43"/>
      <c r="J166" s="30" t="s">
        <v>340</v>
      </c>
      <c r="K166" s="41">
        <f t="shared" ref="K166:N167" si="66">K167</f>
        <v>49886.23</v>
      </c>
      <c r="L166" s="41">
        <f t="shared" si="66"/>
        <v>0</v>
      </c>
      <c r="M166" s="41">
        <f t="shared" si="66"/>
        <v>0</v>
      </c>
      <c r="N166" s="41">
        <f t="shared" si="66"/>
        <v>0</v>
      </c>
    </row>
    <row r="167" spans="1:14" ht="89.25" hidden="1" customHeight="1" outlineLevel="7" x14ac:dyDescent="0.25">
      <c r="A167" s="25" t="s">
        <v>241</v>
      </c>
      <c r="B167" s="25" t="s">
        <v>233</v>
      </c>
      <c r="C167" s="25" t="s">
        <v>338</v>
      </c>
      <c r="D167" s="25" t="s">
        <v>262</v>
      </c>
      <c r="E167" s="25" t="s">
        <v>241</v>
      </c>
      <c r="F167" s="25" t="s">
        <v>262</v>
      </c>
      <c r="G167" s="25" t="s">
        <v>244</v>
      </c>
      <c r="H167" s="25" t="s">
        <v>241</v>
      </c>
      <c r="I167" s="26"/>
      <c r="J167" s="29" t="s">
        <v>341</v>
      </c>
      <c r="K167" s="31">
        <f t="shared" si="66"/>
        <v>49886.23</v>
      </c>
      <c r="L167" s="31">
        <f t="shared" si="66"/>
        <v>0</v>
      </c>
      <c r="M167" s="31">
        <f t="shared" si="66"/>
        <v>0</v>
      </c>
      <c r="N167" s="31">
        <f t="shared" si="66"/>
        <v>0</v>
      </c>
    </row>
    <row r="168" spans="1:14" ht="90.75" hidden="1" customHeight="1" outlineLevel="7" x14ac:dyDescent="0.25">
      <c r="A168" s="25" t="s">
        <v>291</v>
      </c>
      <c r="B168" s="25" t="s">
        <v>233</v>
      </c>
      <c r="C168" s="25" t="s">
        <v>338</v>
      </c>
      <c r="D168" s="25" t="s">
        <v>262</v>
      </c>
      <c r="E168" s="25" t="s">
        <v>247</v>
      </c>
      <c r="F168" s="25" t="s">
        <v>262</v>
      </c>
      <c r="G168" s="25" t="s">
        <v>244</v>
      </c>
      <c r="H168" s="25" t="s">
        <v>320</v>
      </c>
      <c r="I168" s="26"/>
      <c r="J168" s="29" t="s">
        <v>342</v>
      </c>
      <c r="K168" s="31">
        <v>49886.23</v>
      </c>
      <c r="L168" s="31">
        <v>0</v>
      </c>
      <c r="M168" s="31">
        <v>0</v>
      </c>
      <c r="N168" s="31">
        <v>0</v>
      </c>
    </row>
    <row r="169" spans="1:14" ht="64.5" hidden="1" customHeight="1" outlineLevel="7" x14ac:dyDescent="0.25">
      <c r="A169" s="32" t="s">
        <v>241</v>
      </c>
      <c r="B169" s="32" t="s">
        <v>233</v>
      </c>
      <c r="C169" s="32" t="s">
        <v>339</v>
      </c>
      <c r="D169" s="32" t="s">
        <v>243</v>
      </c>
      <c r="E169" s="32" t="s">
        <v>241</v>
      </c>
      <c r="F169" s="32" t="s">
        <v>243</v>
      </c>
      <c r="G169" s="32" t="s">
        <v>244</v>
      </c>
      <c r="H169" s="32" t="s">
        <v>241</v>
      </c>
      <c r="I169" s="43"/>
      <c r="J169" s="39" t="s">
        <v>343</v>
      </c>
      <c r="K169" s="33">
        <f>K170</f>
        <v>-118295.73</v>
      </c>
      <c r="L169" s="33">
        <f>L170</f>
        <v>0</v>
      </c>
      <c r="M169" s="33">
        <f t="shared" ref="M169:N169" si="67">M170</f>
        <v>0</v>
      </c>
      <c r="N169" s="33">
        <f t="shared" si="67"/>
        <v>0</v>
      </c>
    </row>
    <row r="170" spans="1:14" ht="69" hidden="1" customHeight="1" outlineLevel="7" x14ac:dyDescent="0.25">
      <c r="A170" s="25" t="s">
        <v>291</v>
      </c>
      <c r="B170" s="25" t="s">
        <v>233</v>
      </c>
      <c r="C170" s="25" t="s">
        <v>339</v>
      </c>
      <c r="D170" s="25" t="s">
        <v>262</v>
      </c>
      <c r="E170" s="25" t="s">
        <v>241</v>
      </c>
      <c r="F170" s="25" t="s">
        <v>262</v>
      </c>
      <c r="G170" s="25" t="s">
        <v>244</v>
      </c>
      <c r="H170" s="25" t="s">
        <v>294</v>
      </c>
      <c r="I170" s="26"/>
      <c r="J170" s="40" t="s">
        <v>344</v>
      </c>
      <c r="K170" s="31">
        <v>-118295.73</v>
      </c>
      <c r="L170" s="31">
        <v>0</v>
      </c>
      <c r="M170" s="31">
        <v>0</v>
      </c>
      <c r="N170" s="31">
        <v>0</v>
      </c>
    </row>
    <row r="171" spans="1:14" ht="45" customHeight="1" x14ac:dyDescent="0.4">
      <c r="A171" s="24"/>
      <c r="B171" s="24"/>
      <c r="C171" s="24"/>
      <c r="D171" s="24"/>
      <c r="E171" s="54"/>
      <c r="F171" s="54"/>
      <c r="G171" s="54"/>
      <c r="H171" s="54"/>
      <c r="I171" s="55" t="s">
        <v>3</v>
      </c>
      <c r="J171" s="56" t="s">
        <v>325</v>
      </c>
      <c r="K171" s="57"/>
      <c r="L171" s="58">
        <f>L15+L106</f>
        <v>478208227.58000004</v>
      </c>
      <c r="M171" s="58">
        <f>M15+M106</f>
        <v>483360833.28999996</v>
      </c>
      <c r="N171" s="58">
        <f>N15+N106</f>
        <v>493650245.77999997</v>
      </c>
    </row>
  </sheetData>
  <autoFilter ref="G2:G171"/>
  <mergeCells count="13">
    <mergeCell ref="M12:M13"/>
    <mergeCell ref="N12:N13"/>
    <mergeCell ref="L2:N2"/>
    <mergeCell ref="L3:N3"/>
    <mergeCell ref="L4:N4"/>
    <mergeCell ref="L5:N5"/>
    <mergeCell ref="L6:N6"/>
    <mergeCell ref="A10:N10"/>
    <mergeCell ref="A12:H12"/>
    <mergeCell ref="I12:I13"/>
    <mergeCell ref="J12:J13"/>
    <mergeCell ref="K12:K13"/>
    <mergeCell ref="L12:L13"/>
  </mergeCells>
  <printOptions horizontalCentered="1"/>
  <pageMargins left="0.19685039370078741" right="0.19685039370078741" top="0.78740157480314965" bottom="0.19685039370078741" header="0.11811023622047245" footer="0.11811023622047245"/>
  <pageSetup paperSize="9" scale="45" fitToHeight="1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ДЧБ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Доронина Ю.М.</dc:creator>
  <dc:description>POI HSSF rep:2.34.0.119</dc:description>
  <cp:lastModifiedBy>Сотрудник ФУ</cp:lastModifiedBy>
  <cp:lastPrinted>2016-11-11T06:11:55Z</cp:lastPrinted>
  <dcterms:created xsi:type="dcterms:W3CDTF">2014-11-09T07:32:49Z</dcterms:created>
  <dcterms:modified xsi:type="dcterms:W3CDTF">2016-11-13T06:59:06Z</dcterms:modified>
</cp:coreProperties>
</file>