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336" windowWidth="14940" windowHeight="9096"/>
  </bookViews>
  <sheets>
    <sheet name="ДЧБ" sheetId="1" r:id="rId1"/>
  </sheets>
  <definedNames>
    <definedName name="APPT" localSheetId="0">ДЧБ!#REF!</definedName>
    <definedName name="FIO" localSheetId="0">ДЧБ!#REF!</definedName>
    <definedName name="LAST_CELL" localSheetId="0">ДЧБ!$E$214</definedName>
    <definedName name="SIGN" localSheetId="0">ДЧБ!$A$17:$C$17</definedName>
    <definedName name="_xlnm.Print_Area" localSheetId="0">ДЧБ!$A$1:$F$209</definedName>
  </definedNames>
  <calcPr calcId="145621"/>
</workbook>
</file>

<file path=xl/calcChain.xml><?xml version="1.0" encoding="utf-8"?>
<calcChain xmlns="http://schemas.openxmlformats.org/spreadsheetml/2006/main">
  <c r="D49" i="1" l="1"/>
  <c r="C49" i="1"/>
  <c r="C209" i="1" s="1"/>
  <c r="D209" i="1" l="1"/>
  <c r="D205" i="1"/>
  <c r="C205" i="1"/>
  <c r="D200" i="1"/>
  <c r="C200" i="1"/>
  <c r="D201" i="1"/>
  <c r="C201" i="1"/>
  <c r="H80" i="1" l="1"/>
  <c r="G80" i="1"/>
  <c r="C69" i="1"/>
  <c r="D69" i="1"/>
  <c r="I45" i="1"/>
  <c r="H45" i="1"/>
  <c r="J45" i="1" s="1"/>
  <c r="H43" i="1"/>
  <c r="J43" i="1" s="1"/>
  <c r="G43" i="1"/>
  <c r="I43" i="1" s="1"/>
  <c r="H38" i="1"/>
  <c r="J38" i="1" s="1"/>
  <c r="G38" i="1"/>
  <c r="I38" i="1" s="1"/>
  <c r="H36" i="1"/>
  <c r="J36" i="1" s="1"/>
  <c r="G36" i="1"/>
  <c r="I36" i="1" s="1"/>
  <c r="H33" i="1"/>
  <c r="J33" i="1" s="1"/>
  <c r="G33" i="1"/>
  <c r="I33" i="1" s="1"/>
  <c r="H30" i="1"/>
  <c r="J30" i="1" s="1"/>
  <c r="G30" i="1"/>
  <c r="I30" i="1" s="1"/>
  <c r="H23" i="1"/>
  <c r="J23" i="1" s="1"/>
  <c r="G23" i="1"/>
  <c r="I23" i="1" s="1"/>
  <c r="H18" i="1"/>
  <c r="J18" i="1" s="1"/>
  <c r="G18" i="1"/>
  <c r="I18" i="1" s="1"/>
  <c r="H14" i="1"/>
  <c r="J14" i="1" s="1"/>
  <c r="G14" i="1"/>
  <c r="G13" i="1" s="1"/>
  <c r="C13" i="1"/>
  <c r="I13" i="1" s="1"/>
  <c r="H13" i="1" l="1"/>
  <c r="C12" i="1"/>
  <c r="G29" i="1"/>
  <c r="I29" i="1" s="1"/>
  <c r="G35" i="1"/>
  <c r="I35" i="1" s="1"/>
  <c r="I14" i="1"/>
  <c r="H29" i="1"/>
  <c r="J29" i="1" s="1"/>
  <c r="H35" i="1"/>
  <c r="D13" i="1"/>
  <c r="G12" i="1" l="1"/>
  <c r="I12" i="1" s="1"/>
  <c r="J13" i="1"/>
  <c r="D12" i="1"/>
  <c r="J35" i="1"/>
  <c r="H12" i="1"/>
  <c r="J12" i="1" l="1"/>
</calcChain>
</file>

<file path=xl/sharedStrings.xml><?xml version="1.0" encoding="utf-8"?>
<sst xmlns="http://schemas.openxmlformats.org/spreadsheetml/2006/main" count="404" uniqueCount="394">
  <si>
    <t>Единица измерения руб.</t>
  </si>
  <si>
    <t>КВД</t>
  </si>
  <si>
    <t>Наименование КВД</t>
  </si>
  <si>
    <t>НАЛОГИ НА ПРИБЫЛЬ, ДОХОДЫ</t>
  </si>
  <si>
    <t>Налог на прибыль организаций</t>
  </si>
  <si>
    <t>Налог на прибыль организаций, зачисляемый в бюджеты бюджетной системы Российской Федерации по соответствующим ставкам</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</si>
  <si>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</si>
  <si>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</si>
  <si>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</si>
  <si>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</si>
  <si>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</si>
  <si>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</si>
  <si>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</si>
  <si>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</si>
  <si>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</si>
  <si>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</si>
  <si>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</si>
  <si>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</si>
  <si>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</si>
  <si>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</si>
  <si>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</si>
  <si>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</si>
  <si>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</si>
  <si>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городских округов</t>
  </si>
  <si>
    <t>НАЛОГИ НА ИМУЩЕСТВО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</si>
  <si>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</si>
  <si>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</si>
  <si>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</si>
  <si>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Земельный налог с организаций</t>
  </si>
  <si>
    <t>Земельный налог с организаций, обладающих земельным участком, расположенным в границах городских округов</t>
  </si>
  <si>
    <t>Земельный налог с физических лиц</t>
  </si>
  <si>
    <t>Земельный налог с физических лиц, обладающих земельным участком, расположенным в границах городских округов</t>
  </si>
  <si>
    <t>ГОСУДАРСТВЕННАЯ ПОШЛИНА</t>
  </si>
  <si>
    <t>Государственная пошлина по делам, рассматриваемым в судах общей юрисдикции, мировыми судьями</t>
  </si>
  <si>
    <t>ЗАДОЛЖЕННОСТЬ И ПЕРЕРАСЧЕТЫ ПО ОТМЕНЕННЫМ НАЛОГАМ, СБОРАМ И ИНЫМ ОБЯЗАТЕЛЬНЫМ ПЛАТЕЖАМ</t>
  </si>
  <si>
    <t>Прочие налоги и сборы (по отмененным местным налогам и сборам)</t>
  </si>
  <si>
    <t>Прочие местные налоги и сборы</t>
  </si>
  <si>
    <t>Прочие местные налоги и сборы, мобилизуемые на территориях городских округов (пени по соответствующему платежу)</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</si>
  <si>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</si>
  <si>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</si>
  <si>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</si>
  <si>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</si>
  <si>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</si>
  <si>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</si>
  <si>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</si>
  <si>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</si>
  <si>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</si>
  <si>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городских округов (за исключением земельных участков)</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</si>
  <si>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</si>
  <si>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</si>
  <si>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</si>
  <si>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</si>
  <si>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</si>
  <si>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</si>
  <si>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</si>
  <si>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и потребления</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</si>
  <si>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</si>
  <si>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ДОХОДЫ ОТ ОКАЗАНИЯ ПЛАТНЫХ УСЛУГ И КОМПЕНСАЦИИ ЗАТРАТ ГОСУДАРСТВА</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</si>
  <si>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</si>
  <si>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</si>
  <si>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городских округов</t>
  </si>
  <si>
    <t>Доходы от компенсации затрат государства</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</si>
  <si>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</si>
  <si>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городских округов</t>
  </si>
  <si>
    <t>Прочие доходы от компенсации затрат государства</t>
  </si>
  <si>
    <t>Прочие доходы от компенсации затрат бюджетов городских округов</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</si>
  <si>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</si>
  <si>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</si>
  <si>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</si>
  <si>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</si>
  <si>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</si>
  <si>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</si>
  <si>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</si>
  <si>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ШТРАФЫ, САНКЦИИ, ВОЗМЕЩЕНИЕ УЩЕРБА</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</si>
  <si>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</si>
  <si>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</si>
  <si>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</si>
  <si>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</si>
  <si>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</si>
  <si>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</si>
  <si>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</si>
  <si>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</si>
  <si>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</si>
  <si>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</si>
  <si>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</si>
  <si>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</si>
  <si>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</si>
  <si>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Денежные взыскания (штрафы) за нарушение законодательства Российской Федерации об основах конституционного строя Российской Федерации, о государственной власти Российской Федерации, о государственной службе Российской Федерации, о выборах и референдумах Российской Федерации, об Уполномоченном по правам человека в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</si>
  <si>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</si>
  <si>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Денежные взыскания (штрафы) за нарушение законодательства Российской Федерации о государственном оборонном заказе</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</si>
  <si>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</si>
  <si>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</si>
  <si>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</si>
  <si>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Возмещение ущерба при возникновении страховых случаев, когда выгодоприобретателями выступают получатели средств бюджета городских округов</t>
  </si>
  <si>
    <t>ПРОЧИЕ НЕНАЛОГОВЫЕ ДОХОДЫ</t>
  </si>
  <si>
    <t>Невыясненные поступления</t>
  </si>
  <si>
    <t>Невыясненные поступления, зачисляемые в бюджеты городских округов</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</si>
  <si>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</si>
  <si>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</si>
  <si>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</si>
  <si>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на поддержку мер по обеспечению сбалансированности бюджетов</t>
  </si>
  <si>
    <t>Дотации бюджетам городских округов на поддержку мер по обеспечению сбалансированности бюджетов</t>
  </si>
  <si>
    <t>Прочие дотации</t>
  </si>
  <si>
    <t>Прочие дотации бюджетам городских округов</t>
  </si>
  <si>
    <t>Субсидии бюджетам бюджетной системы Российской Федерации (межбюджетные субсидии)</t>
  </si>
  <si>
    <t>Субсидии бюджетам на реализацию мероприятий государственной программы Российской Федерации "Доступная среда"</t>
  </si>
  <si>
    <t>Субсидии бюджетам городских округов на реализацию мероприятий государственной программы Российской Федерации "Доступная среда"</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</si>
  <si>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</si>
  <si>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</si>
  <si>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</si>
  <si>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</si>
  <si>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</si>
  <si>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реализацию мероприятий по обеспечению жильем молодых семей</t>
  </si>
  <si>
    <t>Субсидии бюджетам городских округов на реализацию мероприятий по обеспечению жильем молодых семей</t>
  </si>
  <si>
    <t>Субсидия бюджетам на поддержку отрасли культуры</t>
  </si>
  <si>
    <t>Субсидия бюджетам городских округов на поддержку отрасли культуры</t>
  </si>
  <si>
    <t>Субсидии бюджетам на реализацию программ формирования современной городской среды</t>
  </si>
  <si>
    <t>Субсидии бюджетам городских округов на реализацию программ формирования современной городской среды</t>
  </si>
  <si>
    <t>Прочие субсидии</t>
  </si>
  <si>
    <t>Прочие субсидии бюджетам городских округов</t>
  </si>
  <si>
    <t>Прочие субсидии бюджетам городских округов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t>
  </si>
  <si>
    <t>Прочие субсидии бюджетам городских округов (на частичное финансирование (возмещение) расходов на повышение с 1 июня 2020 года размеров оплаты труда отдельным категориям работников бюджетной сферы)</t>
  </si>
  <si>
    <t>Прочие субсидии бюджетам городских округов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</si>
  <si>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бюджетам городских округов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</si>
  <si>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Прочие субсидии бюджетам городских округов ( на реализацию мероприятий, направленных на повышение безопасности дорожного движения, за счет средств дорожного фонда Красноярского края)</t>
  </si>
  <si>
    <t>Прочие субсидии бюджетам городских округов (на развитие детско-юношеского спорта)</t>
  </si>
  <si>
    <t>Прочие субсидии бюджетам городских округов ( на обеспечение безопасного участия детей в дорожном движении)</t>
  </si>
  <si>
    <t>Прочие субсидии бюджетам городских округов (на частичное финансирование (возмещение) расходов на содержание единых дежурно-диспетчерских служб)</t>
  </si>
  <si>
    <t>Прочие субсидии бюджетам городских округов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</si>
  <si>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Прочие субсидии бюджетам городских округов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</si>
  <si>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Прочие субсидии бюджетам городских округов( на развитие системы патриотического воспитания рамках деятельности муниципальных молодежных центров)</t>
  </si>
  <si>
    <t>Прочие субсидии бюджетам городских округов (на поддержку деятельности муниципальных молодежных центров)</t>
  </si>
  <si>
    <t>Прочие субсидии бюджетам городских округов (на строительство муниципальных объектов коммунальной и транспортной инфраструктуры)</t>
  </si>
  <si>
    <t>Прочие субсидии бюджетам городских округов (на комплектование книжных фондов библиотек)</t>
  </si>
  <si>
    <t>Прочие субсидии бюджетам городских округов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</si>
  <si>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городских округов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</si>
  <si>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 городских округов(на финансирование (возмещение)расходов, направленных на сохранение и развитие материально-технической базы муниципальных загородных оздоровительных лагерей)</t>
  </si>
  <si>
    <t>Прочие субсидии бюджетам городских округов (на организацию и проведение акарицидных обработок мест массового отдыха населения)</t>
  </si>
  <si>
    <t>Прочие субсидии бюджетам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</si>
  <si>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городских округов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</si>
  <si>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Прочие субсидии бюджетам городских округов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t>
  </si>
  <si>
    <t>Прочие субсидии бюджетам городских округов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</si>
  <si>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</si>
  <si>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</si>
  <si>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</si>
  <si>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</si>
  <si>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</si>
  <si>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</si>
  <si>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</si>
  <si>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Субвенции бюджетам городских округов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t>
  </si>
  <si>
    <t>Субвенции бюджетам городских округов на выполнение передаваемых полномочий субъектов Российской Федерации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</si>
  <si>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</si>
  <si>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</si>
  <si>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Субвенции бюджетам городских округов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</si>
  <si>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</si>
  <si>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городских округов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</si>
  <si>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бюджетам городских округов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</si>
  <si>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городских округов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</si>
  <si>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</si>
  <si>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</si>
  <si>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</si>
  <si>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</si>
  <si>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</si>
  <si>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</si>
  <si>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первичного воинского учета на территориях, где отсутствуют военные комиссариаты</t>
  </si>
  <si>
    <t>Субвенции бюджетам городских округов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</si>
  <si>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</si>
  <si>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</si>
  <si>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</si>
  <si>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</si>
  <si>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передаваемые бюджетам</t>
  </si>
  <si>
    <t>Прочие межбюджетные трансферты, передаваемые бюджетам городских округов</t>
  </si>
  <si>
    <t>Прочие межбюджетные трансферты, передаваемые бюджетам городских округов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</si>
  <si>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Прочие межбюджетные трансферты, передаваемые бюджетам городских округов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</si>
  <si>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Прочие межбюджетные трансферты, передаваемые бюджетам городских округов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</si>
  <si>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Прочие межбюджетные трансферты, передаваемые бюджетам городских округов ( за содействия достижению и (или) поощрения достижения наилучших значений показателей эффективности деятельности органов местного самоуправления)</t>
  </si>
  <si>
    <t>Прочие межбюджетные трансферты, передаваемые бюджетам городских округов ( за содействие развитию налогового потенциала)</t>
  </si>
  <si>
    <t>БЕЗВОЗМЕЗДНЫЕ ПОСТУПЛЕНИЯ ОТ НЕГОСУДАРСТВЕННЫХ ОРГАНИЗАЦИЙ</t>
  </si>
  <si>
    <t>Безвозмездные поступления от негосударственных организаций в бюджеты городских округов</t>
  </si>
  <si>
    <t>Поступления от денежных пожертвований, предоставляемых негосударственными организациями получателям средств бюджетов городских округов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</si>
  <si>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</si>
  <si>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</si>
  <si>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</si>
  <si>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городских округов от возврата организациями остатков субсидий прошлых лет</t>
  </si>
  <si>
    <t>Доходы бюджетов городских округов от возврата иными организациями остатков субсидий прошлых лет</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</si>
  <si>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</si>
  <si>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</si>
  <si>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</si>
  <si>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Бюджетные назначения на 2020 год</t>
  </si>
  <si>
    <t>Исполнение за 2020 год, руб.</t>
  </si>
  <si>
    <t>"Об исполнении бюджета города Бородино за 2020 год"</t>
  </si>
  <si>
    <t>Приложение 2</t>
  </si>
  <si>
    <t>ИСПОЛНЕНИЕ ДОХОДОВ БЮДЖЕТА ГОРОДА БОРОДИНО ПО КОДАМ ВИДОВ ДОХОДОВ, ПОДВИДОВ ДОХОДОВ, КЛАССИФИКАЦИИ ОПЕРАЦИЙ СЕКТОРА ГОСУДАРСТВЕННОГО УПРАВЛЕНИЯ, ОТНОСЯЩИХСЯ К ДОХОДАМ БЮДЖЕТА ГОРОДА ЗА 2020 ГОД</t>
  </si>
  <si>
    <t>НАЛОГОВЫЕ ДОХОДЫ</t>
  </si>
  <si>
    <t>1.1.0</t>
  </si>
  <si>
    <t>10100000000000</t>
  </si>
  <si>
    <t>10101000000000</t>
  </si>
  <si>
    <t>10101010000000</t>
  </si>
  <si>
    <t>10101012021000</t>
  </si>
  <si>
    <t>10101012022100</t>
  </si>
  <si>
    <t>10102000010000</t>
  </si>
  <si>
    <t>10102010010000</t>
  </si>
  <si>
    <t>10102020010000</t>
  </si>
  <si>
    <t>10102030010000</t>
  </si>
  <si>
    <t>10102040010000</t>
  </si>
  <si>
    <t>10300000000000</t>
  </si>
  <si>
    <t>10302000010000</t>
  </si>
  <si>
    <t>10302230010000</t>
  </si>
  <si>
    <t>10302241010000</t>
  </si>
  <si>
    <t>10302251010000</t>
  </si>
  <si>
    <t>10302261010000</t>
  </si>
  <si>
    <t>10500000000000</t>
  </si>
  <si>
    <t>10502000020000</t>
  </si>
  <si>
    <t>10502010020000</t>
  </si>
  <si>
    <t>10502020022100</t>
  </si>
  <si>
    <t>10504000020000</t>
  </si>
  <si>
    <t>10504010020000</t>
  </si>
  <si>
    <t>10600000000000</t>
  </si>
  <si>
    <t>10601000000000</t>
  </si>
  <si>
    <t>10601020040000</t>
  </si>
  <si>
    <t>10606000000000</t>
  </si>
  <si>
    <t>10606030000000</t>
  </si>
  <si>
    <t>10606032040000</t>
  </si>
  <si>
    <t>10606040000000</t>
  </si>
  <si>
    <t>10606042040000</t>
  </si>
  <si>
    <t>10800000000000</t>
  </si>
  <si>
    <t>10803000010000</t>
  </si>
  <si>
    <t>10900000000000</t>
  </si>
  <si>
    <t>10907000000000</t>
  </si>
  <si>
    <t>10907050000000</t>
  </si>
  <si>
    <t>10907052042100</t>
  </si>
  <si>
    <t>11100000000000</t>
  </si>
  <si>
    <t>ДОХОДЫ ОТ СОБСТВЕННОСТИ</t>
  </si>
  <si>
    <t>1.2.0</t>
  </si>
  <si>
    <t>11105000000000</t>
  </si>
  <si>
    <t>11105010000000</t>
  </si>
  <si>
    <t>11105012040000</t>
  </si>
  <si>
    <t>11105020000000</t>
  </si>
  <si>
    <t>11105024040000</t>
  </si>
  <si>
    <t>11105030000000</t>
  </si>
  <si>
    <t>11105034040000</t>
  </si>
  <si>
    <t>11105070000000</t>
  </si>
  <si>
    <t>11105074040000</t>
  </si>
  <si>
    <t>11109000000000</t>
  </si>
  <si>
    <t>11109040000000</t>
  </si>
  <si>
    <t>11109044040000</t>
  </si>
  <si>
    <t>11200000000000</t>
  </si>
  <si>
    <t>11201000010000</t>
  </si>
  <si>
    <t>11201010010000</t>
  </si>
  <si>
    <t>11201010016000</t>
  </si>
  <si>
    <t>11201040010000</t>
  </si>
  <si>
    <t>11201041016000</t>
  </si>
  <si>
    <t xml:space="preserve">ДОХОДЫ ОТ ОКАЗАНИЯ ПЛАТНЫХ УСЛУГ </t>
  </si>
  <si>
    <t>1.3.0</t>
  </si>
  <si>
    <t>11300000000000</t>
  </si>
  <si>
    <t>11301000000000</t>
  </si>
  <si>
    <t>11301990000000</t>
  </si>
  <si>
    <t>11301994040000</t>
  </si>
  <si>
    <t>11302000000000</t>
  </si>
  <si>
    <t>11302060000000</t>
  </si>
  <si>
    <t>11302064040000</t>
  </si>
  <si>
    <t>11302990000000</t>
  </si>
  <si>
    <t>11302994040000</t>
  </si>
  <si>
    <t>1.4.0</t>
  </si>
  <si>
    <t>11600000000000</t>
  </si>
  <si>
    <t>11601000010000</t>
  </si>
  <si>
    <t>11601053010000</t>
  </si>
  <si>
    <t>11601063010000</t>
  </si>
  <si>
    <t>11601073010000</t>
  </si>
  <si>
    <t>11601093010000</t>
  </si>
  <si>
    <t>11601133010000</t>
  </si>
  <si>
    <t>11601143010000</t>
  </si>
  <si>
    <t>11601153010000</t>
  </si>
  <si>
    <t>11601173010000</t>
  </si>
  <si>
    <t>11601193010000</t>
  </si>
  <si>
    <t>11601203010000</t>
  </si>
  <si>
    <t>11602000000000</t>
  </si>
  <si>
    <t>11602020020000</t>
  </si>
  <si>
    <t>11607000010000</t>
  </si>
  <si>
    <t>11607090040000</t>
  </si>
  <si>
    <t>11610000010000</t>
  </si>
  <si>
    <t>11610123010000</t>
  </si>
  <si>
    <t>11610123010041</t>
  </si>
  <si>
    <t>11610129010000</t>
  </si>
  <si>
    <t>11610031040000</t>
  </si>
  <si>
    <t>ПОСТУПЛЕНИЯ ОТ ДРУГИХ БЮДЖЕТОВ БЮДЖЕТНОЙ СИСТЕМЫ РОССИЙСКОЙ ФЕДЕРАЦИИ</t>
  </si>
  <si>
    <t>1.5.0</t>
  </si>
  <si>
    <t>20000000000000</t>
  </si>
  <si>
    <t>20200000000000</t>
  </si>
  <si>
    <t>20210000000000</t>
  </si>
  <si>
    <t>20215002000000</t>
  </si>
  <si>
    <t>20215002040000</t>
  </si>
  <si>
    <t>20219999000000</t>
  </si>
  <si>
    <t>20219999040000</t>
  </si>
  <si>
    <t>20220000000000</t>
  </si>
  <si>
    <t>20225027000000</t>
  </si>
  <si>
    <t>20225027040000</t>
  </si>
  <si>
    <t>20225210000000</t>
  </si>
  <si>
    <t>20225210040000</t>
  </si>
  <si>
    <t>20225304040000</t>
  </si>
  <si>
    <t>20225467000000</t>
  </si>
  <si>
    <t>20225467040000</t>
  </si>
  <si>
    <t>20225497000000</t>
  </si>
  <si>
    <t>20225497040000</t>
  </si>
  <si>
    <t>20225519000000</t>
  </si>
  <si>
    <t>20225519040000</t>
  </si>
  <si>
    <t>20225555000000</t>
  </si>
  <si>
    <t>20225555040000</t>
  </si>
  <si>
    <t>20229999000000</t>
  </si>
  <si>
    <t>20229999040000</t>
  </si>
  <si>
    <t>20229999041035</t>
  </si>
  <si>
    <t>20229999041036</t>
  </si>
  <si>
    <t>20229999041048</t>
  </si>
  <si>
    <t>20229999041049</t>
  </si>
  <si>
    <t>20229999041060</t>
  </si>
  <si>
    <t>20229999042654</t>
  </si>
  <si>
    <t>20229999047398</t>
  </si>
  <si>
    <t>20229999047413</t>
  </si>
  <si>
    <t>20229999047427</t>
  </si>
  <si>
    <t>20229999047436</t>
  </si>
  <si>
    <t>20229999047454</t>
  </si>
  <si>
    <t>20229999047456</t>
  </si>
  <si>
    <t>20229999047461</t>
  </si>
  <si>
    <t>20229999047488</t>
  </si>
  <si>
    <t>20229999047508</t>
  </si>
  <si>
    <t>20229999047509</t>
  </si>
  <si>
    <t>20229999047553</t>
  </si>
  <si>
    <t>20229999047555</t>
  </si>
  <si>
    <t>20229999047563</t>
  </si>
  <si>
    <t>20229999047571</t>
  </si>
  <si>
    <t>20229999047572</t>
  </si>
  <si>
    <t>20229999047840</t>
  </si>
  <si>
    <t>20230000000000</t>
  </si>
  <si>
    <t>20230024000000</t>
  </si>
  <si>
    <t>20230024040000</t>
  </si>
  <si>
    <t>20230024040289</t>
  </si>
  <si>
    <t>20230024047408</t>
  </si>
  <si>
    <t>20230024047409</t>
  </si>
  <si>
    <t>20230024047429</t>
  </si>
  <si>
    <t>20230024047514</t>
  </si>
  <si>
    <t>20230024047518</t>
  </si>
  <si>
    <t>20230024047519</t>
  </si>
  <si>
    <t>20230024047552</t>
  </si>
  <si>
    <t>20230024047554</t>
  </si>
  <si>
    <t>20230024047564</t>
  </si>
  <si>
    <t>20230024047566</t>
  </si>
  <si>
    <t>20230024047570</t>
  </si>
  <si>
    <t>20230024047587</t>
  </si>
  <si>
    <t>20230024047588</t>
  </si>
  <si>
    <t>20230024047604</t>
  </si>
  <si>
    <t>20230029000000</t>
  </si>
  <si>
    <t>20230029040000</t>
  </si>
  <si>
    <t>20235082000000</t>
  </si>
  <si>
    <t>20235082040000</t>
  </si>
  <si>
    <t>20235118000000</t>
  </si>
  <si>
    <t>20235118040000</t>
  </si>
  <si>
    <t>20235120000000</t>
  </si>
  <si>
    <t>20235120040000</t>
  </si>
  <si>
    <t>20240000000000</t>
  </si>
  <si>
    <t>20245303040000</t>
  </si>
  <si>
    <t>20249999000000</t>
  </si>
  <si>
    <t>20249999040000</t>
  </si>
  <si>
    <t>20249999045853</t>
  </si>
  <si>
    <t>20249999047402</t>
  </si>
  <si>
    <t>20249999047424</t>
  </si>
  <si>
    <t>20249999047744</t>
  </si>
  <si>
    <t>20249999047745</t>
  </si>
  <si>
    <t>21900000000000</t>
  </si>
  <si>
    <t>21900000040000</t>
  </si>
  <si>
    <t>21960010040000</t>
  </si>
  <si>
    <t>ПРОЧИЕ ДОХОДЫ</t>
  </si>
  <si>
    <t>1.8.0</t>
  </si>
  <si>
    <t>11700000000000</t>
  </si>
  <si>
    <t>11701000000000</t>
  </si>
  <si>
    <t>11701040040000</t>
  </si>
  <si>
    <t>20400000000000</t>
  </si>
  <si>
    <t>20404000040000</t>
  </si>
  <si>
    <t>20404020040000</t>
  </si>
  <si>
    <t>21800000000000</t>
  </si>
  <si>
    <t>21800000040000</t>
  </si>
  <si>
    <t>21804000040000</t>
  </si>
  <si>
    <t>21804030040000</t>
  </si>
  <si>
    <t>к решению Бородинского городского Совета депутатов
от         .2021 №</t>
  </si>
  <si>
    <t>4.1.0</t>
  </si>
  <si>
    <t>11400000000000</t>
  </si>
  <si>
    <t>11402000000000</t>
  </si>
  <si>
    <t>11402040040000</t>
  </si>
  <si>
    <t>11402043040000</t>
  </si>
  <si>
    <t>4.3.0</t>
  </si>
  <si>
    <t>11406000000000</t>
  </si>
  <si>
    <t>11406010000000</t>
  </si>
  <si>
    <t>11406012040000</t>
  </si>
  <si>
    <t>ИТОГО</t>
  </si>
  <si>
    <t>ШТРАФЫ, ПЕНИ, НЕУСТОЙКИ, ВОЗМЕЩЕНИЕ УЩЕРБА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</si>
</sst>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4" x14ac:knownFonts="1">
    <font>
      <sz val="10"/>
      <name val="Arial"/>
    </font>
    <font>
      <sz val="10"/>
      <name val="Arial"/>
      <family val="2"/>
      <charset val="204"/>
    </font>
    <font>
      <b/>
      <sz val="10"/>
      <name val="Arial"/>
      <family val="2"/>
      <charset val="204"/>
    </font>
    <font>
      <b/>
      <sz val="12"/>
      <name val="Arial"/>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thin">
        <color indexed="64"/>
      </top>
      <bottom/>
      <diagonal/>
    </border>
  </borders>
  <cellStyleXfs count="1">
    <xf numFmtId="0" fontId="0" fillId="0" borderId="0"/>
  </cellStyleXfs>
  <cellXfs count="41">
    <xf numFmtId="0" fontId="0" fillId="0" borderId="0" xfId="0"/>
    <xf numFmtId="0" fontId="1" fillId="0" borderId="0" xfId="0" applyFont="1"/>
    <xf numFmtId="0" fontId="1" fillId="0" borderId="0" xfId="0" applyFont="1" applyBorder="1" applyAlignment="1" applyProtection="1"/>
    <xf numFmtId="0" fontId="1" fillId="0" borderId="0" xfId="0" applyFont="1" applyBorder="1" applyAlignment="1" applyProtection="1">
      <alignment wrapText="1"/>
    </xf>
    <xf numFmtId="49" fontId="2" fillId="0" borderId="1"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center"/>
    </xf>
    <xf numFmtId="49" fontId="2" fillId="0" borderId="3" xfId="0" applyNumberFormat="1" applyFont="1" applyBorder="1" applyAlignment="1" applyProtection="1">
      <alignment horizontal="left"/>
    </xf>
    <xf numFmtId="49" fontId="2" fillId="0" borderId="2" xfId="0" applyNumberFormat="1" applyFont="1" applyBorder="1" applyAlignment="1" applyProtection="1">
      <alignment horizontal="center" vertical="center" wrapText="1"/>
    </xf>
    <xf numFmtId="49" fontId="2" fillId="0" borderId="3" xfId="0" applyNumberFormat="1" applyFont="1" applyBorder="1" applyAlignment="1" applyProtection="1">
      <alignment horizontal="left" vertical="center" wrapText="1"/>
    </xf>
    <xf numFmtId="49" fontId="1" fillId="0" borderId="4" xfId="0" applyNumberFormat="1" applyFont="1" applyBorder="1" applyAlignment="1" applyProtection="1">
      <alignment horizontal="center" vertical="center" wrapText="1"/>
    </xf>
    <xf numFmtId="49" fontId="1" fillId="0" borderId="4" xfId="0" applyNumberFormat="1" applyFont="1" applyBorder="1" applyAlignment="1" applyProtection="1">
      <alignment horizontal="left" vertical="center" wrapText="1"/>
    </xf>
    <xf numFmtId="164" fontId="2" fillId="0" borderId="3" xfId="0" applyNumberFormat="1" applyFont="1" applyBorder="1" applyAlignment="1" applyProtection="1">
      <alignment horizontal="left" vertical="center" wrapText="1"/>
    </xf>
    <xf numFmtId="164" fontId="1" fillId="0" borderId="4" xfId="0" applyNumberFormat="1" applyFont="1" applyBorder="1" applyAlignment="1" applyProtection="1">
      <alignment horizontal="left" vertical="center" wrapText="1"/>
    </xf>
    <xf numFmtId="49" fontId="2" fillId="0" borderId="5" xfId="0" applyNumberFormat="1" applyFont="1" applyBorder="1" applyAlignment="1" applyProtection="1">
      <alignment horizontal="center" vertical="center" wrapText="1"/>
    </xf>
    <xf numFmtId="4" fontId="2" fillId="0" borderId="6" xfId="0" applyNumberFormat="1" applyFont="1" applyBorder="1" applyAlignment="1" applyProtection="1">
      <alignment horizontal="right"/>
    </xf>
    <xf numFmtId="4" fontId="2" fillId="0" borderId="6" xfId="0" applyNumberFormat="1" applyFont="1" applyBorder="1" applyAlignment="1" applyProtection="1">
      <alignment horizontal="right" vertical="center" wrapText="1"/>
    </xf>
    <xf numFmtId="4" fontId="1" fillId="0" borderId="7" xfId="0" applyNumberFormat="1" applyFont="1" applyBorder="1" applyAlignment="1" applyProtection="1">
      <alignment horizontal="right" vertical="center" wrapText="1"/>
    </xf>
    <xf numFmtId="4" fontId="2" fillId="0" borderId="1" xfId="0" applyNumberFormat="1" applyFont="1" applyBorder="1" applyAlignment="1" applyProtection="1">
      <alignment horizontal="right"/>
    </xf>
    <xf numFmtId="0" fontId="1" fillId="0" borderId="0" xfId="0" applyFont="1" applyBorder="1" applyAlignment="1" applyProtection="1">
      <alignment wrapText="1"/>
    </xf>
    <xf numFmtId="0" fontId="1" fillId="0" borderId="0" xfId="0" applyFont="1" applyAlignment="1"/>
    <xf numFmtId="4" fontId="2" fillId="0" borderId="1" xfId="0" applyNumberFormat="1" applyFont="1" applyBorder="1" applyAlignment="1" applyProtection="1">
      <alignment horizontal="right" vertical="center" wrapText="1"/>
    </xf>
    <xf numFmtId="4" fontId="1" fillId="0" borderId="1" xfId="0" applyNumberFormat="1" applyFont="1" applyBorder="1" applyAlignment="1" applyProtection="1">
      <alignment horizontal="right" vertical="center" wrapText="1"/>
    </xf>
    <xf numFmtId="4" fontId="1" fillId="0" borderId="0" xfId="0" applyNumberFormat="1" applyFont="1"/>
    <xf numFmtId="49" fontId="2" fillId="0" borderId="9" xfId="0" applyNumberFormat="1" applyFont="1" applyBorder="1" applyAlignment="1" applyProtection="1">
      <alignment horizontal="left" vertical="center" wrapText="1"/>
    </xf>
    <xf numFmtId="49" fontId="2" fillId="0" borderId="10" xfId="0" applyNumberFormat="1" applyFont="1" applyBorder="1" applyAlignment="1" applyProtection="1">
      <alignment horizontal="center" vertical="center" wrapText="1"/>
    </xf>
    <xf numFmtId="4" fontId="2" fillId="0" borderId="11" xfId="0" applyNumberFormat="1" applyFont="1" applyBorder="1" applyAlignment="1" applyProtection="1">
      <alignment horizontal="right" vertical="center" wrapText="1"/>
    </xf>
    <xf numFmtId="49" fontId="1" fillId="0" borderId="1" xfId="0" applyNumberFormat="1" applyFont="1" applyBorder="1" applyAlignment="1" applyProtection="1">
      <alignment horizontal="left" vertical="center" wrapText="1"/>
    </xf>
    <xf numFmtId="49" fontId="1" fillId="0" borderId="1" xfId="0" applyNumberFormat="1" applyFont="1" applyBorder="1" applyAlignment="1" applyProtection="1">
      <alignment horizontal="center" vertical="center" wrapText="1"/>
    </xf>
    <xf numFmtId="49" fontId="2" fillId="0" borderId="1" xfId="0" applyNumberFormat="1" applyFont="1" applyBorder="1" applyAlignment="1" applyProtection="1">
      <alignment horizontal="left" vertical="center" wrapText="1"/>
    </xf>
    <xf numFmtId="164" fontId="2" fillId="0" borderId="1" xfId="0" applyNumberFormat="1" applyFont="1" applyBorder="1" applyAlignment="1" applyProtection="1">
      <alignment horizontal="left" vertical="center" wrapText="1"/>
    </xf>
    <xf numFmtId="164" fontId="1" fillId="0" borderId="1" xfId="0" applyNumberFormat="1" applyFont="1" applyBorder="1" applyAlignment="1" applyProtection="1">
      <alignment horizontal="left" vertical="center" wrapText="1"/>
    </xf>
    <xf numFmtId="49" fontId="1" fillId="0" borderId="12" xfId="0" applyNumberFormat="1" applyFont="1" applyBorder="1" applyAlignment="1" applyProtection="1">
      <alignment horizontal="left" vertical="center" wrapText="1"/>
    </xf>
    <xf numFmtId="49" fontId="1" fillId="0" borderId="12" xfId="0" applyNumberFormat="1" applyFont="1" applyBorder="1" applyAlignment="1" applyProtection="1">
      <alignment horizontal="center" vertical="center" wrapText="1"/>
    </xf>
    <xf numFmtId="4" fontId="1" fillId="0" borderId="13" xfId="0" applyNumberFormat="1" applyFont="1" applyBorder="1" applyAlignment="1" applyProtection="1">
      <alignment horizontal="right" vertical="center" wrapText="1"/>
    </xf>
    <xf numFmtId="4" fontId="1" fillId="0" borderId="14" xfId="0" applyNumberFormat="1" applyFont="1" applyBorder="1" applyAlignment="1" applyProtection="1">
      <alignment horizontal="right" vertical="center" wrapText="1"/>
    </xf>
    <xf numFmtId="0" fontId="1" fillId="0" borderId="8" xfId="0" applyFont="1" applyBorder="1" applyAlignment="1" applyProtection="1">
      <alignment horizontal="left"/>
    </xf>
    <xf numFmtId="0" fontId="1" fillId="0" borderId="0" xfId="0" applyFont="1" applyAlignment="1">
      <alignment horizontal="left"/>
    </xf>
    <xf numFmtId="0" fontId="1" fillId="0" borderId="0" xfId="0" applyFont="1" applyBorder="1" applyAlignment="1" applyProtection="1">
      <alignment horizontal="left" wrapText="1"/>
    </xf>
    <xf numFmtId="0" fontId="1" fillId="0" borderId="0" xfId="0" applyFont="1" applyBorder="1" applyAlignment="1" applyProtection="1">
      <alignment wrapText="1"/>
    </xf>
    <xf numFmtId="0" fontId="3" fillId="0" borderId="0" xfId="0" applyFont="1" applyBorder="1" applyAlignment="1" applyProtection="1">
      <alignment horizontal="center" wrapText="1"/>
    </xf>
    <xf numFmtId="0" fontId="1" fillId="0" borderId="0" xfId="0" applyFont="1" applyAlignment="1">
      <alignment horizontal="lef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209</xdr:row>
      <xdr:rowOff>190500</xdr:rowOff>
    </xdr:from>
    <xdr:to>
      <xdr:col>3</xdr:col>
      <xdr:colOff>0</xdr:colOff>
      <xdr:row>212</xdr:row>
      <xdr:rowOff>47625</xdr:rowOff>
    </xdr:to>
    <xdr:grpSp>
      <xdr:nvGrpSpPr>
        <xdr:cNvPr id="1025" name="Group 1"/>
        <xdr:cNvGrpSpPr>
          <a:grpSpLocks/>
        </xdr:cNvGrpSpPr>
      </xdr:nvGrpSpPr>
      <xdr:grpSpPr bwMode="auto">
        <a:xfrm>
          <a:off x="0" y="155836620"/>
          <a:ext cx="6959600" cy="382905"/>
          <a:chOff x="0" y="0"/>
          <a:chExt cx="1023" cy="255"/>
        </a:xfrm>
      </xdr:grpSpPr>
      <xdr:sp macro="" textlink="">
        <xdr:nvSpPr>
          <xdr:cNvPr id="1026" name="Text Box 2"/>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1027" name="Text Box 3"/>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28" name="Text Box 4"/>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29" name="Line 5"/>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0" name="Text Box 6"/>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1" name="Text Box 7"/>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32" name="Line 8"/>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twoCellAnchor>
    <xdr:from>
      <xdr:col>0</xdr:col>
      <xdr:colOff>0</xdr:colOff>
      <xdr:row>213</xdr:row>
      <xdr:rowOff>76200</xdr:rowOff>
    </xdr:from>
    <xdr:to>
      <xdr:col>3</xdr:col>
      <xdr:colOff>0</xdr:colOff>
      <xdr:row>215</xdr:row>
      <xdr:rowOff>95250</xdr:rowOff>
    </xdr:to>
    <xdr:grpSp>
      <xdr:nvGrpSpPr>
        <xdr:cNvPr id="1033" name="Group 9"/>
        <xdr:cNvGrpSpPr>
          <a:grpSpLocks/>
        </xdr:cNvGrpSpPr>
      </xdr:nvGrpSpPr>
      <xdr:grpSpPr bwMode="auto">
        <a:xfrm>
          <a:off x="0" y="156413200"/>
          <a:ext cx="6959600" cy="349250"/>
          <a:chOff x="0" y="0"/>
          <a:chExt cx="1023" cy="255"/>
        </a:xfrm>
      </xdr:grpSpPr>
      <xdr:sp macro="" textlink="">
        <xdr:nvSpPr>
          <xdr:cNvPr id="1034" name="Text Box 10"/>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Исполнитель</a:t>
            </a:r>
          </a:p>
        </xdr:txBody>
      </xdr:sp>
      <xdr:sp macro="" textlink="">
        <xdr:nvSpPr>
          <xdr:cNvPr id="1035" name="Text Box 11"/>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36" name="Text Box 12"/>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37" name="Line 13"/>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8" name="Text Box 14"/>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9" name="Text Box 15"/>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40" name="Line 16"/>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2:K209"/>
  <sheetViews>
    <sheetView showGridLines="0" tabSelected="1" view="pageBreakPreview" zoomScale="60" zoomScaleNormal="100" workbookViewId="0">
      <selection activeCell="D11" sqref="D11"/>
    </sheetView>
  </sheetViews>
  <sheetFormatPr defaultRowHeight="12.75" customHeight="1" outlineLevelRow="7" x14ac:dyDescent="0.25"/>
  <cols>
    <col min="1" max="1" width="47.5546875" style="1" customWidth="1"/>
    <col min="2" max="2" width="32" style="1" customWidth="1"/>
    <col min="3" max="3" width="21.77734375" style="1" customWidth="1"/>
    <col min="4" max="4" width="20.109375" style="1" customWidth="1"/>
    <col min="5" max="5" width="9.109375" style="1" customWidth="1"/>
    <col min="6" max="6" width="8.88671875" style="1"/>
    <col min="7" max="7" width="17.33203125" style="1" customWidth="1"/>
    <col min="8" max="8" width="21.88671875" style="1" customWidth="1"/>
    <col min="9" max="9" width="12.77734375" style="1" customWidth="1"/>
    <col min="10" max="10" width="15.21875" style="1" customWidth="1"/>
    <col min="11" max="16384" width="8.88671875" style="1"/>
  </cols>
  <sheetData>
    <row r="2" spans="1:10" ht="16.8" customHeight="1" x14ac:dyDescent="0.25">
      <c r="C2" s="36" t="s">
        <v>191</v>
      </c>
      <c r="D2" s="36"/>
    </row>
    <row r="3" spans="1:10" ht="30.6" customHeight="1" x14ac:dyDescent="0.25">
      <c r="C3" s="40" t="s">
        <v>382</v>
      </c>
      <c r="D3" s="40"/>
      <c r="E3" s="40"/>
      <c r="F3" s="40"/>
    </row>
    <row r="4" spans="1:10" ht="12.75" customHeight="1" x14ac:dyDescent="0.25">
      <c r="C4" s="19" t="s">
        <v>190</v>
      </c>
      <c r="D4" s="19"/>
    </row>
    <row r="5" spans="1:10" ht="13.2" x14ac:dyDescent="0.25">
      <c r="A5" s="37"/>
      <c r="B5" s="37"/>
      <c r="C5" s="37"/>
      <c r="D5" s="2"/>
      <c r="E5" s="2"/>
    </row>
    <row r="6" spans="1:10" ht="13.2" x14ac:dyDescent="0.25">
      <c r="A6" s="3"/>
      <c r="B6" s="18"/>
      <c r="C6" s="3"/>
      <c r="D6" s="3"/>
      <c r="E6" s="3"/>
    </row>
    <row r="7" spans="1:10" ht="63.6" customHeight="1" x14ac:dyDescent="0.3">
      <c r="A7" s="39" t="s">
        <v>192</v>
      </c>
      <c r="B7" s="39"/>
      <c r="C7" s="39"/>
      <c r="D7" s="39"/>
    </row>
    <row r="8" spans="1:10" ht="13.2" x14ac:dyDescent="0.25">
      <c r="A8" s="38"/>
      <c r="B8" s="38"/>
      <c r="C8" s="38"/>
      <c r="D8" s="38"/>
    </row>
    <row r="9" spans="1:10" ht="13.2" x14ac:dyDescent="0.25">
      <c r="A9" s="38"/>
      <c r="B9" s="38"/>
      <c r="C9" s="38"/>
      <c r="D9" s="38"/>
    </row>
    <row r="10" spans="1:10" ht="13.2" x14ac:dyDescent="0.25">
      <c r="A10" s="35" t="s">
        <v>0</v>
      </c>
      <c r="B10" s="35"/>
      <c r="C10" s="35"/>
      <c r="D10" s="35"/>
      <c r="E10" s="2"/>
    </row>
    <row r="11" spans="1:10" ht="57.6" customHeight="1" x14ac:dyDescent="0.25">
      <c r="A11" s="4" t="s">
        <v>2</v>
      </c>
      <c r="B11" s="4" t="s">
        <v>1</v>
      </c>
      <c r="C11" s="13" t="s">
        <v>188</v>
      </c>
      <c r="D11" s="4" t="s">
        <v>189</v>
      </c>
    </row>
    <row r="12" spans="1:10" ht="13.2" x14ac:dyDescent="0.25">
      <c r="A12" s="6" t="s">
        <v>193</v>
      </c>
      <c r="B12" s="5" t="s">
        <v>194</v>
      </c>
      <c r="C12" s="14">
        <f>C13+C23+C29+C35+C43+C45</f>
        <v>150277688.54999998</v>
      </c>
      <c r="D12" s="17">
        <f>D13+D23+D29+D35+D43+D45</f>
        <v>151182053.36000001</v>
      </c>
      <c r="G12" s="22">
        <f>G13+G23+G29+G35+G43</f>
        <v>150277688.54999998</v>
      </c>
      <c r="H12" s="22">
        <f>H13+H23+H29+H35+H43+H45</f>
        <v>151182053.36000001</v>
      </c>
      <c r="I12" s="22">
        <f>C12-G12</f>
        <v>0</v>
      </c>
      <c r="J12" s="22">
        <f>D12-H12</f>
        <v>0</v>
      </c>
    </row>
    <row r="13" spans="1:10" ht="13.2" outlineLevel="1" x14ac:dyDescent="0.25">
      <c r="A13" s="8" t="s">
        <v>3</v>
      </c>
      <c r="B13" s="7" t="s">
        <v>195</v>
      </c>
      <c r="C13" s="15">
        <f>C15+C18</f>
        <v>131360132.47999999</v>
      </c>
      <c r="D13" s="20">
        <f>D15+D18</f>
        <v>132322776.17</v>
      </c>
      <c r="G13" s="22">
        <f>G14+G18</f>
        <v>131360132.47999999</v>
      </c>
      <c r="H13" s="22">
        <f>H14+H18</f>
        <v>132322776.17</v>
      </c>
      <c r="I13" s="22">
        <f t="shared" ref="I13:I14" si="0">C13-G13</f>
        <v>0</v>
      </c>
      <c r="J13" s="22">
        <f t="shared" ref="J13:J14" si="1">D13-H13</f>
        <v>0</v>
      </c>
    </row>
    <row r="14" spans="1:10" ht="13.2" outlineLevel="2" x14ac:dyDescent="0.25">
      <c r="A14" s="8" t="s">
        <v>4</v>
      </c>
      <c r="B14" s="7" t="s">
        <v>196</v>
      </c>
      <c r="C14" s="15">
        <v>24533930.129999999</v>
      </c>
      <c r="D14" s="20">
        <v>24679844.120000001</v>
      </c>
      <c r="G14" s="22">
        <f>C14</f>
        <v>24533930.129999999</v>
      </c>
      <c r="H14" s="22">
        <f>D16+D17</f>
        <v>24679844.120000001</v>
      </c>
      <c r="I14" s="22">
        <f t="shared" si="0"/>
        <v>0</v>
      </c>
      <c r="J14" s="22">
        <f t="shared" si="1"/>
        <v>0</v>
      </c>
    </row>
    <row r="15" spans="1:10" ht="39.6" outlineLevel="3" x14ac:dyDescent="0.25">
      <c r="A15" s="8" t="s">
        <v>5</v>
      </c>
      <c r="B15" s="7" t="s">
        <v>197</v>
      </c>
      <c r="C15" s="15">
        <v>24533930.129999999</v>
      </c>
      <c r="D15" s="20">
        <v>24679844.120000001</v>
      </c>
    </row>
    <row r="16" spans="1:10" ht="79.2" outlineLevel="7" x14ac:dyDescent="0.25">
      <c r="A16" s="10" t="s">
        <v>6</v>
      </c>
      <c r="B16" s="9" t="s">
        <v>198</v>
      </c>
      <c r="C16" s="16">
        <v>24533930.129999999</v>
      </c>
      <c r="D16" s="21">
        <v>24645462.030000001</v>
      </c>
    </row>
    <row r="17" spans="1:10" ht="52.8" outlineLevel="7" x14ac:dyDescent="0.25">
      <c r="A17" s="10" t="s">
        <v>7</v>
      </c>
      <c r="B17" s="9" t="s">
        <v>199</v>
      </c>
      <c r="C17" s="16">
        <v>0</v>
      </c>
      <c r="D17" s="21">
        <v>34382.089999999997</v>
      </c>
    </row>
    <row r="18" spans="1:10" ht="13.2" outlineLevel="2" x14ac:dyDescent="0.25">
      <c r="A18" s="8" t="s">
        <v>8</v>
      </c>
      <c r="B18" s="7" t="s">
        <v>200</v>
      </c>
      <c r="C18" s="15">
        <v>106826202.34999999</v>
      </c>
      <c r="D18" s="20">
        <v>107642932.05</v>
      </c>
      <c r="G18" s="22">
        <f>C19+C20+C21+C22</f>
        <v>106826202.34999999</v>
      </c>
      <c r="H18" s="22">
        <f>D19+D20+D21+D22</f>
        <v>107642932.05</v>
      </c>
      <c r="I18" s="22">
        <f>G18-C18</f>
        <v>0</v>
      </c>
      <c r="J18" s="22">
        <f>D18-H18</f>
        <v>0</v>
      </c>
    </row>
    <row r="19" spans="1:10" ht="79.2" outlineLevel="3" x14ac:dyDescent="0.25">
      <c r="A19" s="11" t="s">
        <v>9</v>
      </c>
      <c r="B19" s="7" t="s">
        <v>201</v>
      </c>
      <c r="C19" s="15">
        <v>106195903.48</v>
      </c>
      <c r="D19" s="20">
        <v>106988115.18000001</v>
      </c>
    </row>
    <row r="20" spans="1:10" ht="118.8" outlineLevel="3" x14ac:dyDescent="0.25">
      <c r="A20" s="11" t="s">
        <v>10</v>
      </c>
      <c r="B20" s="7" t="s">
        <v>202</v>
      </c>
      <c r="C20" s="15">
        <v>314692.42</v>
      </c>
      <c r="D20" s="20">
        <v>340217.58</v>
      </c>
    </row>
    <row r="21" spans="1:10" ht="52.8" outlineLevel="3" x14ac:dyDescent="0.25">
      <c r="A21" s="8" t="s">
        <v>11</v>
      </c>
      <c r="B21" s="7" t="s">
        <v>203</v>
      </c>
      <c r="C21" s="15">
        <v>288315.59999999998</v>
      </c>
      <c r="D21" s="20">
        <v>287973.69</v>
      </c>
    </row>
    <row r="22" spans="1:10" ht="105.6" outlineLevel="3" x14ac:dyDescent="0.25">
      <c r="A22" s="11" t="s">
        <v>12</v>
      </c>
      <c r="B22" s="7" t="s">
        <v>204</v>
      </c>
      <c r="C22" s="15">
        <v>27290.85</v>
      </c>
      <c r="D22" s="20">
        <v>26625.599999999999</v>
      </c>
    </row>
    <row r="23" spans="1:10" ht="39.6" outlineLevel="1" x14ac:dyDescent="0.25">
      <c r="A23" s="8" t="s">
        <v>13</v>
      </c>
      <c r="B23" s="7" t="s">
        <v>205</v>
      </c>
      <c r="C23" s="15">
        <v>691400</v>
      </c>
      <c r="D23" s="20">
        <v>617529.26</v>
      </c>
      <c r="G23" s="22">
        <f>C25+C26+C27+C28</f>
        <v>691400</v>
      </c>
      <c r="H23" s="22">
        <f>D25+D26+D27+D28</f>
        <v>617529.26</v>
      </c>
      <c r="I23" s="22">
        <f>C23-G23</f>
        <v>0</v>
      </c>
      <c r="J23" s="22">
        <f>D23-H23</f>
        <v>0</v>
      </c>
    </row>
    <row r="24" spans="1:10" ht="39.6" outlineLevel="2" x14ac:dyDescent="0.25">
      <c r="A24" s="8" t="s">
        <v>14</v>
      </c>
      <c r="B24" s="7" t="s">
        <v>206</v>
      </c>
      <c r="C24" s="15">
        <v>691400</v>
      </c>
      <c r="D24" s="20">
        <v>617529.26</v>
      </c>
    </row>
    <row r="25" spans="1:10" ht="79.2" outlineLevel="3" x14ac:dyDescent="0.25">
      <c r="A25" s="8" t="s">
        <v>15</v>
      </c>
      <c r="B25" s="7" t="s">
        <v>207</v>
      </c>
      <c r="C25" s="15">
        <v>316900</v>
      </c>
      <c r="D25" s="20">
        <v>284827.8</v>
      </c>
    </row>
    <row r="26" spans="1:10" ht="132" outlineLevel="7" x14ac:dyDescent="0.25">
      <c r="A26" s="12" t="s">
        <v>16</v>
      </c>
      <c r="B26" s="9" t="s">
        <v>208</v>
      </c>
      <c r="C26" s="16">
        <v>1500</v>
      </c>
      <c r="D26" s="21">
        <v>2037.31</v>
      </c>
    </row>
    <row r="27" spans="1:10" ht="118.8" outlineLevel="7" x14ac:dyDescent="0.25">
      <c r="A27" s="12" t="s">
        <v>17</v>
      </c>
      <c r="B27" s="9" t="s">
        <v>209</v>
      </c>
      <c r="C27" s="16">
        <v>413900</v>
      </c>
      <c r="D27" s="21">
        <v>383173.41</v>
      </c>
    </row>
    <row r="28" spans="1:10" ht="118.8" outlineLevel="7" x14ac:dyDescent="0.25">
      <c r="A28" s="12" t="s">
        <v>18</v>
      </c>
      <c r="B28" s="9" t="s">
        <v>210</v>
      </c>
      <c r="C28" s="16">
        <v>-40900</v>
      </c>
      <c r="D28" s="21">
        <v>-52509.26</v>
      </c>
    </row>
    <row r="29" spans="1:10" ht="13.2" outlineLevel="1" x14ac:dyDescent="0.25">
      <c r="A29" s="8" t="s">
        <v>19</v>
      </c>
      <c r="B29" s="7" t="s">
        <v>211</v>
      </c>
      <c r="C29" s="15">
        <v>4609722.4000000004</v>
      </c>
      <c r="D29" s="20">
        <v>4682768.8499999996</v>
      </c>
      <c r="G29" s="22">
        <f>G30+G33</f>
        <v>4609722.4000000004</v>
      </c>
      <c r="H29" s="22">
        <f>H30+H33</f>
        <v>4682768.8499999996</v>
      </c>
      <c r="I29" s="22">
        <f>C29-G29</f>
        <v>0</v>
      </c>
      <c r="J29" s="22">
        <f>D29-H29</f>
        <v>0</v>
      </c>
    </row>
    <row r="30" spans="1:10" ht="26.4" outlineLevel="2" x14ac:dyDescent="0.25">
      <c r="A30" s="8" t="s">
        <v>20</v>
      </c>
      <c r="B30" s="7" t="s">
        <v>212</v>
      </c>
      <c r="C30" s="15">
        <v>4587457.87</v>
      </c>
      <c r="D30" s="20">
        <v>4660360.28</v>
      </c>
      <c r="G30" s="22">
        <f>C31+C32</f>
        <v>4587457.87</v>
      </c>
      <c r="H30" s="22">
        <f>D31+D32</f>
        <v>4660360.2799999993</v>
      </c>
      <c r="I30" s="22">
        <f>C30-G30</f>
        <v>0</v>
      </c>
      <c r="J30" s="22">
        <f>D30-H30</f>
        <v>0</v>
      </c>
    </row>
    <row r="31" spans="1:10" ht="26.4" outlineLevel="3" x14ac:dyDescent="0.25">
      <c r="A31" s="8" t="s">
        <v>20</v>
      </c>
      <c r="B31" s="7" t="s">
        <v>213</v>
      </c>
      <c r="C31" s="15">
        <v>4586998.68</v>
      </c>
      <c r="D31" s="20">
        <v>4659901.47</v>
      </c>
    </row>
    <row r="32" spans="1:10" ht="52.8" outlineLevel="7" x14ac:dyDescent="0.25">
      <c r="A32" s="10" t="s">
        <v>21</v>
      </c>
      <c r="B32" s="9" t="s">
        <v>214</v>
      </c>
      <c r="C32" s="16">
        <v>459.19</v>
      </c>
      <c r="D32" s="21">
        <v>458.81</v>
      </c>
    </row>
    <row r="33" spans="1:11" ht="26.4" outlineLevel="2" x14ac:dyDescent="0.25">
      <c r="A33" s="8" t="s">
        <v>22</v>
      </c>
      <c r="B33" s="7" t="s">
        <v>215</v>
      </c>
      <c r="C33" s="15">
        <v>22264.53</v>
      </c>
      <c r="D33" s="20">
        <v>22408.57</v>
      </c>
      <c r="G33" s="22">
        <f>C34</f>
        <v>22264.53</v>
      </c>
      <c r="H33" s="22">
        <f>D34</f>
        <v>22408.57</v>
      </c>
      <c r="I33" s="22">
        <f>C33-G33</f>
        <v>0</v>
      </c>
      <c r="J33" s="22">
        <f t="shared" ref="J33" si="2">D33-H33</f>
        <v>0</v>
      </c>
      <c r="K33" s="22"/>
    </row>
    <row r="34" spans="1:11" ht="39.6" outlineLevel="3" x14ac:dyDescent="0.25">
      <c r="A34" s="8" t="s">
        <v>23</v>
      </c>
      <c r="B34" s="7" t="s">
        <v>216</v>
      </c>
      <c r="C34" s="15">
        <v>22264.53</v>
      </c>
      <c r="D34" s="20">
        <v>22408.57</v>
      </c>
    </row>
    <row r="35" spans="1:11" ht="13.2" outlineLevel="1" x14ac:dyDescent="0.25">
      <c r="A35" s="8" t="s">
        <v>24</v>
      </c>
      <c r="B35" s="7" t="s">
        <v>217</v>
      </c>
      <c r="C35" s="15">
        <v>10116433.67</v>
      </c>
      <c r="D35" s="20">
        <v>10038242.52</v>
      </c>
      <c r="G35" s="22">
        <f>G36+G38</f>
        <v>10116433.67</v>
      </c>
      <c r="H35" s="22">
        <f>H36+H38</f>
        <v>10038242.52</v>
      </c>
      <c r="I35" s="22">
        <f>C35-G35</f>
        <v>0</v>
      </c>
      <c r="J35" s="22">
        <f>D35-H35</f>
        <v>0</v>
      </c>
    </row>
    <row r="36" spans="1:11" ht="13.2" outlineLevel="2" x14ac:dyDescent="0.25">
      <c r="A36" s="8" t="s">
        <v>25</v>
      </c>
      <c r="B36" s="7" t="s">
        <v>218</v>
      </c>
      <c r="C36" s="15">
        <v>2378866.7799999998</v>
      </c>
      <c r="D36" s="20">
        <v>2270267.39</v>
      </c>
      <c r="G36" s="22">
        <f>C37</f>
        <v>2378866.7799999998</v>
      </c>
      <c r="H36" s="22">
        <f t="shared" ref="H36" si="3">D37</f>
        <v>2270267.39</v>
      </c>
      <c r="I36" s="22">
        <f>C36-G36</f>
        <v>0</v>
      </c>
      <c r="J36" s="22">
        <f>D36-H36</f>
        <v>0</v>
      </c>
    </row>
    <row r="37" spans="1:11" ht="52.8" outlineLevel="3" x14ac:dyDescent="0.25">
      <c r="A37" s="8" t="s">
        <v>26</v>
      </c>
      <c r="B37" s="7" t="s">
        <v>219</v>
      </c>
      <c r="C37" s="15">
        <v>2378866.7799999998</v>
      </c>
      <c r="D37" s="20">
        <v>2270267.39</v>
      </c>
    </row>
    <row r="38" spans="1:11" ht="13.2" outlineLevel="2" x14ac:dyDescent="0.25">
      <c r="A38" s="8" t="s">
        <v>27</v>
      </c>
      <c r="B38" s="7" t="s">
        <v>220</v>
      </c>
      <c r="C38" s="15">
        <v>7737566.8899999997</v>
      </c>
      <c r="D38" s="20">
        <v>7767975.1299999999</v>
      </c>
      <c r="G38" s="22">
        <f>C39+C41</f>
        <v>7737566.8899999997</v>
      </c>
      <c r="H38" s="22">
        <f>D39+D41</f>
        <v>7767975.1299999999</v>
      </c>
      <c r="I38" s="22">
        <f>C38-G38</f>
        <v>0</v>
      </c>
      <c r="J38" s="22">
        <f>D38-H38</f>
        <v>0</v>
      </c>
    </row>
    <row r="39" spans="1:11" ht="13.2" outlineLevel="3" x14ac:dyDescent="0.25">
      <c r="A39" s="8" t="s">
        <v>28</v>
      </c>
      <c r="B39" s="7" t="s">
        <v>221</v>
      </c>
      <c r="C39" s="15">
        <v>5872242.25</v>
      </c>
      <c r="D39" s="20">
        <v>5871170.29</v>
      </c>
    </row>
    <row r="40" spans="1:11" ht="39.6" outlineLevel="4" x14ac:dyDescent="0.25">
      <c r="A40" s="8" t="s">
        <v>29</v>
      </c>
      <c r="B40" s="7" t="s">
        <v>222</v>
      </c>
      <c r="C40" s="15">
        <v>5872242.25</v>
      </c>
      <c r="D40" s="20">
        <v>5871170.29</v>
      </c>
    </row>
    <row r="41" spans="1:11" ht="13.2" outlineLevel="3" x14ac:dyDescent="0.25">
      <c r="A41" s="8" t="s">
        <v>30</v>
      </c>
      <c r="B41" s="7" t="s">
        <v>223</v>
      </c>
      <c r="C41" s="15">
        <v>1865324.64</v>
      </c>
      <c r="D41" s="20">
        <v>1896804.84</v>
      </c>
    </row>
    <row r="42" spans="1:11" ht="39.6" outlineLevel="4" x14ac:dyDescent="0.25">
      <c r="A42" s="8" t="s">
        <v>31</v>
      </c>
      <c r="B42" s="7" t="s">
        <v>224</v>
      </c>
      <c r="C42" s="15">
        <v>1865324.64</v>
      </c>
      <c r="D42" s="20">
        <v>1896804.84</v>
      </c>
    </row>
    <row r="43" spans="1:11" ht="13.2" outlineLevel="1" x14ac:dyDescent="0.25">
      <c r="A43" s="8" t="s">
        <v>32</v>
      </c>
      <c r="B43" s="7" t="s">
        <v>225</v>
      </c>
      <c r="C43" s="15">
        <v>3500000</v>
      </c>
      <c r="D43" s="20">
        <v>3520735.31</v>
      </c>
      <c r="G43" s="22">
        <f>C44</f>
        <v>3500000</v>
      </c>
      <c r="H43" s="22">
        <f>D44</f>
        <v>3520735.31</v>
      </c>
      <c r="I43" s="22">
        <f>C43-G43</f>
        <v>0</v>
      </c>
      <c r="J43" s="22">
        <f>D43-H43</f>
        <v>0</v>
      </c>
    </row>
    <row r="44" spans="1:11" ht="39.6" outlineLevel="2" x14ac:dyDescent="0.25">
      <c r="A44" s="8" t="s">
        <v>33</v>
      </c>
      <c r="B44" s="7" t="s">
        <v>226</v>
      </c>
      <c r="C44" s="15">
        <v>3500000</v>
      </c>
      <c r="D44" s="20">
        <v>3520735.31</v>
      </c>
    </row>
    <row r="45" spans="1:11" ht="39.6" outlineLevel="1" x14ac:dyDescent="0.25">
      <c r="A45" s="8" t="s">
        <v>34</v>
      </c>
      <c r="B45" s="7" t="s">
        <v>227</v>
      </c>
      <c r="C45" s="15">
        <v>0</v>
      </c>
      <c r="D45" s="20">
        <v>1.25</v>
      </c>
      <c r="H45" s="22">
        <f>D48</f>
        <v>1.25</v>
      </c>
      <c r="I45" s="22">
        <f>C45-G45</f>
        <v>0</v>
      </c>
      <c r="J45" s="22">
        <f t="shared" ref="J45" si="4">D45-H45</f>
        <v>0</v>
      </c>
      <c r="K45" s="22"/>
    </row>
    <row r="46" spans="1:11" ht="26.4" outlineLevel="2" x14ac:dyDescent="0.25">
      <c r="A46" s="8" t="s">
        <v>35</v>
      </c>
      <c r="B46" s="7" t="s">
        <v>228</v>
      </c>
      <c r="C46" s="15">
        <v>0</v>
      </c>
      <c r="D46" s="20">
        <v>1.25</v>
      </c>
    </row>
    <row r="47" spans="1:11" ht="13.2" outlineLevel="3" x14ac:dyDescent="0.25">
      <c r="A47" s="8" t="s">
        <v>36</v>
      </c>
      <c r="B47" s="7" t="s">
        <v>229</v>
      </c>
      <c r="C47" s="15">
        <v>0</v>
      </c>
      <c r="D47" s="20">
        <v>1.25</v>
      </c>
    </row>
    <row r="48" spans="1:11" ht="39.6" outlineLevel="7" x14ac:dyDescent="0.25">
      <c r="A48" s="26" t="s">
        <v>37</v>
      </c>
      <c r="B48" s="27" t="s">
        <v>230</v>
      </c>
      <c r="C48" s="21">
        <v>0</v>
      </c>
      <c r="D48" s="21">
        <v>1.25</v>
      </c>
    </row>
    <row r="49" spans="1:4" ht="13.2" outlineLevel="7" x14ac:dyDescent="0.25">
      <c r="A49" s="28" t="s">
        <v>232</v>
      </c>
      <c r="B49" s="4" t="s">
        <v>233</v>
      </c>
      <c r="C49" s="20">
        <f>C53+C55+C57+C59+C62+C63</f>
        <v>15481403.6</v>
      </c>
      <c r="D49" s="20">
        <f>D53+D55+D57+D59+D62+D63</f>
        <v>16076863.41</v>
      </c>
    </row>
    <row r="50" spans="1:4" ht="39.6" outlineLevel="1" x14ac:dyDescent="0.25">
      <c r="A50" s="8" t="s">
        <v>38</v>
      </c>
      <c r="B50" s="7" t="s">
        <v>231</v>
      </c>
      <c r="C50" s="15">
        <v>15381724.630000001</v>
      </c>
      <c r="D50" s="20">
        <v>15981357.9</v>
      </c>
    </row>
    <row r="51" spans="1:4" ht="105.6" outlineLevel="2" x14ac:dyDescent="0.25">
      <c r="A51" s="11" t="s">
        <v>39</v>
      </c>
      <c r="B51" s="7" t="s">
        <v>234</v>
      </c>
      <c r="C51" s="15">
        <v>15359678.76</v>
      </c>
      <c r="D51" s="20">
        <v>15959312.029999999</v>
      </c>
    </row>
    <row r="52" spans="1:4" ht="79.2" outlineLevel="3" x14ac:dyDescent="0.25">
      <c r="A52" s="8" t="s">
        <v>40</v>
      </c>
      <c r="B52" s="7" t="s">
        <v>235</v>
      </c>
      <c r="C52" s="15">
        <v>4910765.24</v>
      </c>
      <c r="D52" s="20">
        <v>4986076.26</v>
      </c>
    </row>
    <row r="53" spans="1:4" ht="79.2" outlineLevel="7" x14ac:dyDescent="0.25">
      <c r="A53" s="12" t="s">
        <v>41</v>
      </c>
      <c r="B53" s="9" t="s">
        <v>236</v>
      </c>
      <c r="C53" s="16">
        <v>4910765.24</v>
      </c>
      <c r="D53" s="21">
        <v>4986076.26</v>
      </c>
    </row>
    <row r="54" spans="1:4" ht="92.4" outlineLevel="3" x14ac:dyDescent="0.25">
      <c r="A54" s="11" t="s">
        <v>42</v>
      </c>
      <c r="B54" s="7" t="s">
        <v>237</v>
      </c>
      <c r="C54" s="15">
        <v>107.7</v>
      </c>
      <c r="D54" s="20">
        <v>107.7</v>
      </c>
    </row>
    <row r="55" spans="1:4" ht="79.2" outlineLevel="7" x14ac:dyDescent="0.25">
      <c r="A55" s="10" t="s">
        <v>43</v>
      </c>
      <c r="B55" s="9" t="s">
        <v>238</v>
      </c>
      <c r="C55" s="16">
        <v>107.7</v>
      </c>
      <c r="D55" s="21">
        <v>107.7</v>
      </c>
    </row>
    <row r="56" spans="1:4" ht="92.4" outlineLevel="3" x14ac:dyDescent="0.25">
      <c r="A56" s="11" t="s">
        <v>44</v>
      </c>
      <c r="B56" s="7" t="s">
        <v>239</v>
      </c>
      <c r="C56" s="15">
        <v>6330.31</v>
      </c>
      <c r="D56" s="20">
        <v>6351.6</v>
      </c>
    </row>
    <row r="57" spans="1:4" ht="79.2" outlineLevel="7" x14ac:dyDescent="0.25">
      <c r="A57" s="10" t="s">
        <v>45</v>
      </c>
      <c r="B57" s="9" t="s">
        <v>240</v>
      </c>
      <c r="C57" s="16">
        <v>6330.31</v>
      </c>
      <c r="D57" s="21">
        <v>6351.6</v>
      </c>
    </row>
    <row r="58" spans="1:4" ht="52.8" outlineLevel="3" x14ac:dyDescent="0.25">
      <c r="A58" s="8" t="s">
        <v>46</v>
      </c>
      <c r="B58" s="7" t="s">
        <v>241</v>
      </c>
      <c r="C58" s="15">
        <v>10442475.51</v>
      </c>
      <c r="D58" s="20">
        <v>10966776.470000001</v>
      </c>
    </row>
    <row r="59" spans="1:4" ht="39.6" outlineLevel="7" x14ac:dyDescent="0.25">
      <c r="A59" s="10" t="s">
        <v>47</v>
      </c>
      <c r="B59" s="9" t="s">
        <v>242</v>
      </c>
      <c r="C59" s="16">
        <v>10442475.51</v>
      </c>
      <c r="D59" s="21">
        <v>10966776.470000001</v>
      </c>
    </row>
    <row r="60" spans="1:4" ht="92.4" outlineLevel="2" x14ac:dyDescent="0.25">
      <c r="A60" s="11" t="s">
        <v>48</v>
      </c>
      <c r="B60" s="7" t="s">
        <v>243</v>
      </c>
      <c r="C60" s="15">
        <v>22045.87</v>
      </c>
      <c r="D60" s="20">
        <v>22045.87</v>
      </c>
    </row>
    <row r="61" spans="1:4" ht="92.4" outlineLevel="3" x14ac:dyDescent="0.25">
      <c r="A61" s="11" t="s">
        <v>49</v>
      </c>
      <c r="B61" s="7" t="s">
        <v>244</v>
      </c>
      <c r="C61" s="15">
        <v>22045.87</v>
      </c>
      <c r="D61" s="20">
        <v>22045.87</v>
      </c>
    </row>
    <row r="62" spans="1:4" ht="79.2" outlineLevel="7" x14ac:dyDescent="0.25">
      <c r="A62" s="10" t="s">
        <v>50</v>
      </c>
      <c r="B62" s="9" t="s">
        <v>245</v>
      </c>
      <c r="C62" s="16">
        <v>22045.87</v>
      </c>
      <c r="D62" s="21">
        <v>22045.87</v>
      </c>
    </row>
    <row r="63" spans="1:4" ht="26.4" outlineLevel="1" x14ac:dyDescent="0.25">
      <c r="A63" s="8" t="s">
        <v>51</v>
      </c>
      <c r="B63" s="7" t="s">
        <v>246</v>
      </c>
      <c r="C63" s="15">
        <v>99678.97</v>
      </c>
      <c r="D63" s="20">
        <v>95505.51</v>
      </c>
    </row>
    <row r="64" spans="1:4" ht="26.4" outlineLevel="2" x14ac:dyDescent="0.25">
      <c r="A64" s="8" t="s">
        <v>52</v>
      </c>
      <c r="B64" s="7" t="s">
        <v>247</v>
      </c>
      <c r="C64" s="15">
        <v>99678.97</v>
      </c>
      <c r="D64" s="20">
        <v>95505.51</v>
      </c>
    </row>
    <row r="65" spans="1:8" ht="39.6" outlineLevel="3" x14ac:dyDescent="0.25">
      <c r="A65" s="8" t="s">
        <v>53</v>
      </c>
      <c r="B65" s="7" t="s">
        <v>248</v>
      </c>
      <c r="C65" s="15">
        <v>23695</v>
      </c>
      <c r="D65" s="20">
        <v>23695</v>
      </c>
    </row>
    <row r="66" spans="1:8" ht="66" outlineLevel="7" x14ac:dyDescent="0.25">
      <c r="A66" s="10" t="s">
        <v>54</v>
      </c>
      <c r="B66" s="9" t="s">
        <v>249</v>
      </c>
      <c r="C66" s="16">
        <v>23695</v>
      </c>
      <c r="D66" s="21">
        <v>23695</v>
      </c>
    </row>
    <row r="67" spans="1:8" ht="26.4" outlineLevel="3" x14ac:dyDescent="0.25">
      <c r="A67" s="8" t="s">
        <v>55</v>
      </c>
      <c r="B67" s="7" t="s">
        <v>250</v>
      </c>
      <c r="C67" s="15">
        <v>75983.97</v>
      </c>
      <c r="D67" s="20">
        <v>71810.509999999995</v>
      </c>
    </row>
    <row r="68" spans="1:8" ht="69.599999999999994" customHeight="1" outlineLevel="7" x14ac:dyDescent="0.25">
      <c r="A68" s="10" t="s">
        <v>56</v>
      </c>
      <c r="B68" s="9" t="s">
        <v>251</v>
      </c>
      <c r="C68" s="16">
        <v>75983.97</v>
      </c>
      <c r="D68" s="21">
        <v>71810.509999999995</v>
      </c>
    </row>
    <row r="69" spans="1:8" ht="13.2" outlineLevel="7" x14ac:dyDescent="0.25">
      <c r="A69" s="23" t="s">
        <v>252</v>
      </c>
      <c r="B69" s="24" t="s">
        <v>253</v>
      </c>
      <c r="C69" s="25">
        <f>C71+C74</f>
        <v>4778306.9799999995</v>
      </c>
      <c r="D69" s="25">
        <f>D71+D74</f>
        <v>4808178.18</v>
      </c>
    </row>
    <row r="70" spans="1:8" ht="26.4" outlineLevel="1" x14ac:dyDescent="0.25">
      <c r="A70" s="8" t="s">
        <v>57</v>
      </c>
      <c r="B70" s="7" t="s">
        <v>254</v>
      </c>
      <c r="C70" s="15">
        <v>4778306.9800000004</v>
      </c>
      <c r="D70" s="20">
        <v>4808178.18</v>
      </c>
    </row>
    <row r="71" spans="1:8" ht="13.2" outlineLevel="2" x14ac:dyDescent="0.25">
      <c r="A71" s="8" t="s">
        <v>58</v>
      </c>
      <c r="B71" s="7" t="s">
        <v>255</v>
      </c>
      <c r="C71" s="15">
        <v>4633240.3099999996</v>
      </c>
      <c r="D71" s="20">
        <v>4632177.87</v>
      </c>
    </row>
    <row r="72" spans="1:8" ht="26.4" outlineLevel="3" x14ac:dyDescent="0.25">
      <c r="A72" s="8" t="s">
        <v>59</v>
      </c>
      <c r="B72" s="7" t="s">
        <v>256</v>
      </c>
      <c r="C72" s="15">
        <v>4633240.3099999996</v>
      </c>
      <c r="D72" s="20">
        <v>4632177.87</v>
      </c>
    </row>
    <row r="73" spans="1:8" ht="26.4" outlineLevel="7" x14ac:dyDescent="0.25">
      <c r="A73" s="10" t="s">
        <v>60</v>
      </c>
      <c r="B73" s="9" t="s">
        <v>257</v>
      </c>
      <c r="C73" s="16">
        <v>4633240.3099999996</v>
      </c>
      <c r="D73" s="21">
        <v>4632177.87</v>
      </c>
    </row>
    <row r="74" spans="1:8" ht="13.2" outlineLevel="2" x14ac:dyDescent="0.25">
      <c r="A74" s="8" t="s">
        <v>61</v>
      </c>
      <c r="B74" s="7" t="s">
        <v>258</v>
      </c>
      <c r="C74" s="15">
        <v>145066.67000000001</v>
      </c>
      <c r="D74" s="20">
        <v>176000.31</v>
      </c>
    </row>
    <row r="75" spans="1:8" ht="39.6" outlineLevel="3" x14ac:dyDescent="0.25">
      <c r="A75" s="8" t="s">
        <v>62</v>
      </c>
      <c r="B75" s="7" t="s">
        <v>259</v>
      </c>
      <c r="C75" s="15">
        <v>101405.14</v>
      </c>
      <c r="D75" s="20">
        <v>118470.78</v>
      </c>
    </row>
    <row r="76" spans="1:8" ht="39.6" outlineLevel="7" x14ac:dyDescent="0.25">
      <c r="A76" s="10" t="s">
        <v>63</v>
      </c>
      <c r="B76" s="9" t="s">
        <v>260</v>
      </c>
      <c r="C76" s="16">
        <v>101405.14</v>
      </c>
      <c r="D76" s="21">
        <v>118470.78</v>
      </c>
    </row>
    <row r="77" spans="1:8" ht="26.4" outlineLevel="3" x14ac:dyDescent="0.25">
      <c r="A77" s="8" t="s">
        <v>64</v>
      </c>
      <c r="B77" s="7" t="s">
        <v>261</v>
      </c>
      <c r="C77" s="15">
        <v>43661.53</v>
      </c>
      <c r="D77" s="20">
        <v>57529.53</v>
      </c>
    </row>
    <row r="78" spans="1:8" ht="26.4" outlineLevel="7" x14ac:dyDescent="0.25">
      <c r="A78" s="10" t="s">
        <v>65</v>
      </c>
      <c r="B78" s="9" t="s">
        <v>262</v>
      </c>
      <c r="C78" s="16">
        <v>43661.53</v>
      </c>
      <c r="D78" s="21">
        <v>57529.53</v>
      </c>
    </row>
    <row r="79" spans="1:8" ht="26.4" outlineLevel="7" x14ac:dyDescent="0.25">
      <c r="A79" s="23" t="s">
        <v>393</v>
      </c>
      <c r="B79" s="24" t="s">
        <v>263</v>
      </c>
      <c r="C79" s="25"/>
      <c r="D79" s="20"/>
    </row>
    <row r="80" spans="1:8" ht="13.2" outlineLevel="1" x14ac:dyDescent="0.25">
      <c r="A80" s="8" t="s">
        <v>73</v>
      </c>
      <c r="B80" s="7" t="s">
        <v>264</v>
      </c>
      <c r="C80" s="15">
        <v>1137876.45</v>
      </c>
      <c r="D80" s="20">
        <v>1171200.3799999999</v>
      </c>
      <c r="G80" s="22">
        <f>C82+C83+C84+C85+C86+C87+C88+C89+C90+C91+C93+C95+C98+C99+C100+C101</f>
        <v>1137876.45</v>
      </c>
      <c r="H80" s="22">
        <f>D82+D83+D84+D85+D86+D87+D88+D89+D90+D91+D93+D95+D98+D99+D100+D101</f>
        <v>1171200.3799999999</v>
      </c>
    </row>
    <row r="81" spans="1:8" ht="79.2" outlineLevel="2" x14ac:dyDescent="0.25">
      <c r="A81" s="8" t="s">
        <v>74</v>
      </c>
      <c r="B81" s="7" t="s">
        <v>265</v>
      </c>
      <c r="C81" s="15">
        <v>399955.89</v>
      </c>
      <c r="D81" s="20">
        <v>400037.31</v>
      </c>
      <c r="G81" s="22"/>
      <c r="H81" s="22"/>
    </row>
    <row r="82" spans="1:8" ht="92.4" outlineLevel="7" x14ac:dyDescent="0.25">
      <c r="A82" s="12" t="s">
        <v>75</v>
      </c>
      <c r="B82" s="9" t="s">
        <v>266</v>
      </c>
      <c r="C82" s="16">
        <v>2050</v>
      </c>
      <c r="D82" s="21">
        <v>2200</v>
      </c>
    </row>
    <row r="83" spans="1:8" ht="118.8" outlineLevel="7" x14ac:dyDescent="0.25">
      <c r="A83" s="12" t="s">
        <v>76</v>
      </c>
      <c r="B83" s="9" t="s">
        <v>267</v>
      </c>
      <c r="C83" s="16">
        <v>18129.55</v>
      </c>
      <c r="D83" s="21">
        <v>22129.65</v>
      </c>
    </row>
    <row r="84" spans="1:8" ht="92.4" outlineLevel="7" x14ac:dyDescent="0.25">
      <c r="A84" s="12" t="s">
        <v>77</v>
      </c>
      <c r="B84" s="9" t="s">
        <v>268</v>
      </c>
      <c r="C84" s="16">
        <v>11068.4</v>
      </c>
      <c r="D84" s="21">
        <v>11654.56</v>
      </c>
    </row>
    <row r="85" spans="1:8" ht="92.4" outlineLevel="7" x14ac:dyDescent="0.25">
      <c r="A85" s="12" t="s">
        <v>78</v>
      </c>
      <c r="B85" s="9" t="s">
        <v>269</v>
      </c>
      <c r="C85" s="16">
        <v>25000</v>
      </c>
      <c r="D85" s="21">
        <v>25000</v>
      </c>
    </row>
    <row r="86" spans="1:8" ht="92.4" outlineLevel="7" x14ac:dyDescent="0.25">
      <c r="A86" s="12" t="s">
        <v>79</v>
      </c>
      <c r="B86" s="9" t="s">
        <v>270</v>
      </c>
      <c r="C86" s="16">
        <v>1500</v>
      </c>
      <c r="D86" s="21">
        <v>1500</v>
      </c>
    </row>
    <row r="87" spans="1:8" ht="105.6" outlineLevel="7" x14ac:dyDescent="0.25">
      <c r="A87" s="12" t="s">
        <v>80</v>
      </c>
      <c r="B87" s="9" t="s">
        <v>271</v>
      </c>
      <c r="C87" s="16">
        <v>79145</v>
      </c>
      <c r="D87" s="21">
        <v>73093.14</v>
      </c>
    </row>
    <row r="88" spans="1:8" ht="132" outlineLevel="7" x14ac:dyDescent="0.25">
      <c r="A88" s="12" t="s">
        <v>81</v>
      </c>
      <c r="B88" s="9" t="s">
        <v>272</v>
      </c>
      <c r="C88" s="16">
        <v>8150</v>
      </c>
      <c r="D88" s="21">
        <v>7500</v>
      </c>
    </row>
    <row r="89" spans="1:8" ht="92.4" outlineLevel="7" x14ac:dyDescent="0.25">
      <c r="A89" s="12" t="s">
        <v>82</v>
      </c>
      <c r="B89" s="9" t="s">
        <v>273</v>
      </c>
      <c r="C89" s="16">
        <v>1242.5</v>
      </c>
      <c r="D89" s="21">
        <v>1000</v>
      </c>
    </row>
    <row r="90" spans="1:8" ht="92.4" outlineLevel="7" x14ac:dyDescent="0.25">
      <c r="A90" s="12" t="s">
        <v>83</v>
      </c>
      <c r="B90" s="9" t="s">
        <v>274</v>
      </c>
      <c r="C90" s="16">
        <v>229510.67</v>
      </c>
      <c r="D90" s="21">
        <v>229510.67</v>
      </c>
    </row>
    <row r="91" spans="1:8" ht="105.6" outlineLevel="7" x14ac:dyDescent="0.25">
      <c r="A91" s="12" t="s">
        <v>84</v>
      </c>
      <c r="B91" s="9" t="s">
        <v>275</v>
      </c>
      <c r="C91" s="16">
        <v>24159.77</v>
      </c>
      <c r="D91" s="21">
        <v>26449.29</v>
      </c>
    </row>
    <row r="92" spans="1:8" ht="92.4" outlineLevel="2" x14ac:dyDescent="0.25">
      <c r="A92" s="11" t="s">
        <v>85</v>
      </c>
      <c r="B92" s="7" t="s">
        <v>276</v>
      </c>
      <c r="C92" s="15">
        <v>32040</v>
      </c>
      <c r="D92" s="20">
        <v>32040</v>
      </c>
    </row>
    <row r="93" spans="1:8" ht="52.8" outlineLevel="7" x14ac:dyDescent="0.25">
      <c r="A93" s="10" t="s">
        <v>86</v>
      </c>
      <c r="B93" s="9" t="s">
        <v>277</v>
      </c>
      <c r="C93" s="16">
        <v>32040</v>
      </c>
      <c r="D93" s="21">
        <v>32040</v>
      </c>
    </row>
    <row r="94" spans="1:8" ht="118.8" outlineLevel="2" x14ac:dyDescent="0.25">
      <c r="A94" s="11" t="s">
        <v>87</v>
      </c>
      <c r="B94" s="7" t="s">
        <v>278</v>
      </c>
      <c r="C94" s="15">
        <v>26851.72</v>
      </c>
      <c r="D94" s="20">
        <v>26851.72</v>
      </c>
    </row>
    <row r="95" spans="1:8" ht="79.2" outlineLevel="7" x14ac:dyDescent="0.25">
      <c r="A95" s="10" t="s">
        <v>88</v>
      </c>
      <c r="B95" s="9" t="s">
        <v>279</v>
      </c>
      <c r="C95" s="16">
        <v>26851.72</v>
      </c>
      <c r="D95" s="21">
        <v>26851.72</v>
      </c>
    </row>
    <row r="96" spans="1:8" ht="39.6" outlineLevel="2" x14ac:dyDescent="0.25">
      <c r="A96" s="8" t="s">
        <v>89</v>
      </c>
      <c r="B96" s="7" t="s">
        <v>280</v>
      </c>
      <c r="C96" s="15">
        <v>663603.34</v>
      </c>
      <c r="D96" s="20">
        <v>696845.85</v>
      </c>
    </row>
    <row r="97" spans="1:4" ht="79.2" outlineLevel="3" x14ac:dyDescent="0.25">
      <c r="A97" s="8" t="s">
        <v>90</v>
      </c>
      <c r="B97" s="7" t="s">
        <v>281</v>
      </c>
      <c r="C97" s="15">
        <v>662303.34</v>
      </c>
      <c r="D97" s="20">
        <v>695545.85</v>
      </c>
    </row>
    <row r="98" spans="1:4" ht="79.2" outlineLevel="7" x14ac:dyDescent="0.25">
      <c r="A98" s="10" t="s">
        <v>90</v>
      </c>
      <c r="B98" s="9" t="s">
        <v>281</v>
      </c>
      <c r="C98" s="16">
        <v>59286.14</v>
      </c>
      <c r="D98" s="21">
        <v>59286.14</v>
      </c>
    </row>
    <row r="99" spans="1:4" ht="145.19999999999999" outlineLevel="7" x14ac:dyDescent="0.25">
      <c r="A99" s="12" t="s">
        <v>91</v>
      </c>
      <c r="B99" s="9" t="s">
        <v>282</v>
      </c>
      <c r="C99" s="16">
        <v>603017.19999999995</v>
      </c>
      <c r="D99" s="21">
        <v>636259.71</v>
      </c>
    </row>
    <row r="100" spans="1:4" ht="79.2" outlineLevel="7" x14ac:dyDescent="0.25">
      <c r="A100" s="10" t="s">
        <v>92</v>
      </c>
      <c r="B100" s="9" t="s">
        <v>283</v>
      </c>
      <c r="C100" s="16">
        <v>1300</v>
      </c>
      <c r="D100" s="21">
        <v>1300</v>
      </c>
    </row>
    <row r="101" spans="1:4" ht="39.6" outlineLevel="7" x14ac:dyDescent="0.25">
      <c r="A101" s="10" t="s">
        <v>93</v>
      </c>
      <c r="B101" s="9" t="s">
        <v>284</v>
      </c>
      <c r="C101" s="16">
        <v>15425.5</v>
      </c>
      <c r="D101" s="21">
        <v>15425.5</v>
      </c>
    </row>
    <row r="102" spans="1:4" ht="51.6" customHeight="1" outlineLevel="7" x14ac:dyDescent="0.25">
      <c r="A102" s="23" t="s">
        <v>285</v>
      </c>
      <c r="B102" s="24" t="s">
        <v>286</v>
      </c>
      <c r="C102" s="25"/>
      <c r="D102" s="20"/>
    </row>
    <row r="103" spans="1:4" ht="13.2" x14ac:dyDescent="0.25">
      <c r="A103" s="8" t="s">
        <v>97</v>
      </c>
      <c r="B103" s="7" t="s">
        <v>287</v>
      </c>
      <c r="C103" s="15">
        <v>451657552.49000001</v>
      </c>
      <c r="D103" s="20">
        <v>441504748.91000003</v>
      </c>
    </row>
    <row r="104" spans="1:4" ht="39.6" outlineLevel="1" x14ac:dyDescent="0.25">
      <c r="A104" s="8" t="s">
        <v>98</v>
      </c>
      <c r="B104" s="7" t="s">
        <v>288</v>
      </c>
      <c r="C104" s="15">
        <v>449527593.82999998</v>
      </c>
      <c r="D104" s="20">
        <v>439374790.25</v>
      </c>
    </row>
    <row r="105" spans="1:4" ht="26.4" outlineLevel="2" x14ac:dyDescent="0.25">
      <c r="A105" s="8" t="s">
        <v>99</v>
      </c>
      <c r="B105" s="7" t="s">
        <v>289</v>
      </c>
      <c r="C105" s="15">
        <v>130904400</v>
      </c>
      <c r="D105" s="20">
        <v>130904400</v>
      </c>
    </row>
    <row r="106" spans="1:4" ht="26.4" outlineLevel="3" x14ac:dyDescent="0.25">
      <c r="A106" s="8" t="s">
        <v>100</v>
      </c>
      <c r="B106" s="7" t="s">
        <v>290</v>
      </c>
      <c r="C106" s="15">
        <v>98954500</v>
      </c>
      <c r="D106" s="20">
        <v>98954500</v>
      </c>
    </row>
    <row r="107" spans="1:4" ht="26.4" outlineLevel="7" x14ac:dyDescent="0.25">
      <c r="A107" s="10" t="s">
        <v>101</v>
      </c>
      <c r="B107" s="9" t="s">
        <v>291</v>
      </c>
      <c r="C107" s="16">
        <v>98954500</v>
      </c>
      <c r="D107" s="21">
        <v>98954500</v>
      </c>
    </row>
    <row r="108" spans="1:4" ht="13.2" outlineLevel="3" x14ac:dyDescent="0.25">
      <c r="A108" s="8" t="s">
        <v>102</v>
      </c>
      <c r="B108" s="7" t="s">
        <v>292</v>
      </c>
      <c r="C108" s="15">
        <v>31949900</v>
      </c>
      <c r="D108" s="20">
        <v>31949900</v>
      </c>
    </row>
    <row r="109" spans="1:4" ht="13.2" outlineLevel="7" x14ac:dyDescent="0.25">
      <c r="A109" s="10" t="s">
        <v>103</v>
      </c>
      <c r="B109" s="9" t="s">
        <v>293</v>
      </c>
      <c r="C109" s="16">
        <v>31949900</v>
      </c>
      <c r="D109" s="21">
        <v>31949900</v>
      </c>
    </row>
    <row r="110" spans="1:4" ht="39.6" outlineLevel="2" x14ac:dyDescent="0.25">
      <c r="A110" s="8" t="s">
        <v>104</v>
      </c>
      <c r="B110" s="7" t="s">
        <v>294</v>
      </c>
      <c r="C110" s="15">
        <v>73018800</v>
      </c>
      <c r="D110" s="20">
        <v>68594168.75</v>
      </c>
    </row>
    <row r="111" spans="1:4" ht="39.6" outlineLevel="3" x14ac:dyDescent="0.25">
      <c r="A111" s="8" t="s">
        <v>105</v>
      </c>
      <c r="B111" s="7" t="s">
        <v>295</v>
      </c>
      <c r="C111" s="15">
        <v>1000000</v>
      </c>
      <c r="D111" s="20">
        <v>1000000</v>
      </c>
    </row>
    <row r="112" spans="1:4" ht="52.8" outlineLevel="7" x14ac:dyDescent="0.25">
      <c r="A112" s="10" t="s">
        <v>106</v>
      </c>
      <c r="B112" s="9" t="s">
        <v>296</v>
      </c>
      <c r="C112" s="16">
        <v>1000000</v>
      </c>
      <c r="D112" s="21">
        <v>1000000</v>
      </c>
    </row>
    <row r="113" spans="1:4" ht="66" outlineLevel="3" x14ac:dyDescent="0.25">
      <c r="A113" s="8" t="s">
        <v>107</v>
      </c>
      <c r="B113" s="7" t="s">
        <v>297</v>
      </c>
      <c r="C113" s="15">
        <v>2099137</v>
      </c>
      <c r="D113" s="20">
        <v>1814155.97</v>
      </c>
    </row>
    <row r="114" spans="1:4" ht="66" outlineLevel="7" x14ac:dyDescent="0.25">
      <c r="A114" s="10" t="s">
        <v>108</v>
      </c>
      <c r="B114" s="9" t="s">
        <v>298</v>
      </c>
      <c r="C114" s="16">
        <v>2099137</v>
      </c>
      <c r="D114" s="21">
        <v>1814155.97</v>
      </c>
    </row>
    <row r="115" spans="1:4" ht="66" outlineLevel="3" x14ac:dyDescent="0.25">
      <c r="A115" s="8" t="s">
        <v>109</v>
      </c>
      <c r="B115" s="7" t="s">
        <v>299</v>
      </c>
      <c r="C115" s="15">
        <v>3916811</v>
      </c>
      <c r="D115" s="20">
        <v>3916806.25</v>
      </c>
    </row>
    <row r="116" spans="1:4" ht="66" outlineLevel="7" x14ac:dyDescent="0.25">
      <c r="A116" s="10" t="s">
        <v>109</v>
      </c>
      <c r="B116" s="9" t="s">
        <v>299</v>
      </c>
      <c r="C116" s="16">
        <v>3916811</v>
      </c>
      <c r="D116" s="21">
        <v>3916806.25</v>
      </c>
    </row>
    <row r="117" spans="1:4" ht="52.8" outlineLevel="3" x14ac:dyDescent="0.25">
      <c r="A117" s="8" t="s">
        <v>110</v>
      </c>
      <c r="B117" s="7" t="s">
        <v>300</v>
      </c>
      <c r="C117" s="15">
        <v>1060692</v>
      </c>
      <c r="D117" s="20">
        <v>1060692</v>
      </c>
    </row>
    <row r="118" spans="1:4" ht="52.8" outlineLevel="7" x14ac:dyDescent="0.25">
      <c r="A118" s="10" t="s">
        <v>111</v>
      </c>
      <c r="B118" s="9" t="s">
        <v>301</v>
      </c>
      <c r="C118" s="16">
        <v>1060692</v>
      </c>
      <c r="D118" s="21">
        <v>1060692</v>
      </c>
    </row>
    <row r="119" spans="1:4" ht="39.6" outlineLevel="3" x14ac:dyDescent="0.25">
      <c r="A119" s="8" t="s">
        <v>112</v>
      </c>
      <c r="B119" s="7" t="s">
        <v>302</v>
      </c>
      <c r="C119" s="15">
        <v>1250964</v>
      </c>
      <c r="D119" s="20">
        <v>1250964</v>
      </c>
    </row>
    <row r="120" spans="1:4" ht="39.6" outlineLevel="7" x14ac:dyDescent="0.25">
      <c r="A120" s="10" t="s">
        <v>113</v>
      </c>
      <c r="B120" s="9" t="s">
        <v>303</v>
      </c>
      <c r="C120" s="16">
        <v>1250964</v>
      </c>
      <c r="D120" s="21">
        <v>1250964</v>
      </c>
    </row>
    <row r="121" spans="1:4" ht="26.4" outlineLevel="3" x14ac:dyDescent="0.25">
      <c r="A121" s="8" t="s">
        <v>114</v>
      </c>
      <c r="B121" s="7" t="s">
        <v>304</v>
      </c>
      <c r="C121" s="15">
        <v>4000000</v>
      </c>
      <c r="D121" s="20">
        <v>4000000</v>
      </c>
    </row>
    <row r="122" spans="1:4" ht="26.4" outlineLevel="7" x14ac:dyDescent="0.25">
      <c r="A122" s="10" t="s">
        <v>115</v>
      </c>
      <c r="B122" s="9" t="s">
        <v>305</v>
      </c>
      <c r="C122" s="16">
        <v>4000000</v>
      </c>
      <c r="D122" s="21">
        <v>4000000</v>
      </c>
    </row>
    <row r="123" spans="1:4" ht="26.4" outlineLevel="3" x14ac:dyDescent="0.25">
      <c r="A123" s="8" t="s">
        <v>116</v>
      </c>
      <c r="B123" s="7" t="s">
        <v>306</v>
      </c>
      <c r="C123" s="15">
        <v>8708800</v>
      </c>
      <c r="D123" s="20">
        <v>8239300.5099999998</v>
      </c>
    </row>
    <row r="124" spans="1:4" ht="39.6" outlineLevel="7" x14ac:dyDescent="0.25">
      <c r="A124" s="10" t="s">
        <v>117</v>
      </c>
      <c r="B124" s="9" t="s">
        <v>307</v>
      </c>
      <c r="C124" s="16">
        <v>8708800</v>
      </c>
      <c r="D124" s="21">
        <v>8239300.5099999998</v>
      </c>
    </row>
    <row r="125" spans="1:4" ht="13.2" outlineLevel="3" x14ac:dyDescent="0.25">
      <c r="A125" s="8" t="s">
        <v>118</v>
      </c>
      <c r="B125" s="7" t="s">
        <v>308</v>
      </c>
      <c r="C125" s="15">
        <v>50982396</v>
      </c>
      <c r="D125" s="20">
        <v>47312250.020000003</v>
      </c>
    </row>
    <row r="126" spans="1:4" ht="13.2" outlineLevel="4" x14ac:dyDescent="0.25">
      <c r="A126" s="8" t="s">
        <v>119</v>
      </c>
      <c r="B126" s="7" t="s">
        <v>309</v>
      </c>
      <c r="C126" s="15">
        <v>50982396</v>
      </c>
      <c r="D126" s="20">
        <v>47312250.020000003</v>
      </c>
    </row>
    <row r="127" spans="1:4" ht="66" outlineLevel="7" x14ac:dyDescent="0.25">
      <c r="A127" s="10" t="s">
        <v>120</v>
      </c>
      <c r="B127" s="9" t="s">
        <v>310</v>
      </c>
      <c r="C127" s="16">
        <v>759600</v>
      </c>
      <c r="D127" s="21">
        <v>759600</v>
      </c>
    </row>
    <row r="128" spans="1:4" ht="66" outlineLevel="7" x14ac:dyDescent="0.25">
      <c r="A128" s="10" t="s">
        <v>121</v>
      </c>
      <c r="B128" s="9" t="s">
        <v>311</v>
      </c>
      <c r="C128" s="16">
        <v>6667700</v>
      </c>
      <c r="D128" s="21">
        <v>6667700</v>
      </c>
    </row>
    <row r="129" spans="1:4" ht="92.4" outlineLevel="7" x14ac:dyDescent="0.25">
      <c r="A129" s="12" t="s">
        <v>122</v>
      </c>
      <c r="B129" s="9" t="s">
        <v>312</v>
      </c>
      <c r="C129" s="16">
        <v>1261500</v>
      </c>
      <c r="D129" s="21">
        <v>1261500</v>
      </c>
    </row>
    <row r="130" spans="1:4" ht="92.4" outlineLevel="7" x14ac:dyDescent="0.25">
      <c r="A130" s="12" t="s">
        <v>123</v>
      </c>
      <c r="B130" s="9" t="s">
        <v>313</v>
      </c>
      <c r="C130" s="16">
        <v>5121400</v>
      </c>
      <c r="D130" s="21">
        <v>5121400</v>
      </c>
    </row>
    <row r="131" spans="1:4" ht="52.8" outlineLevel="7" x14ac:dyDescent="0.25">
      <c r="A131" s="10" t="s">
        <v>124</v>
      </c>
      <c r="B131" s="9" t="s">
        <v>314</v>
      </c>
      <c r="C131" s="16">
        <v>327500</v>
      </c>
      <c r="D131" s="21">
        <v>327500</v>
      </c>
    </row>
    <row r="132" spans="1:4" ht="26.4" outlineLevel="7" x14ac:dyDescent="0.25">
      <c r="A132" s="10" t="s">
        <v>125</v>
      </c>
      <c r="B132" s="9" t="s">
        <v>315</v>
      </c>
      <c r="C132" s="16">
        <v>737500</v>
      </c>
      <c r="D132" s="21">
        <v>737500</v>
      </c>
    </row>
    <row r="133" spans="1:4" ht="39.6" outlineLevel="7" x14ac:dyDescent="0.25">
      <c r="A133" s="10" t="s">
        <v>126</v>
      </c>
      <c r="B133" s="9" t="s">
        <v>316</v>
      </c>
      <c r="C133" s="16">
        <v>188920</v>
      </c>
      <c r="D133" s="21">
        <v>188920</v>
      </c>
    </row>
    <row r="134" spans="1:4" ht="52.8" outlineLevel="7" x14ac:dyDescent="0.25">
      <c r="A134" s="10" t="s">
        <v>127</v>
      </c>
      <c r="B134" s="9" t="s">
        <v>317</v>
      </c>
      <c r="C134" s="16">
        <v>9000</v>
      </c>
      <c r="D134" s="21">
        <v>4694</v>
      </c>
    </row>
    <row r="135" spans="1:4" ht="66" outlineLevel="7" x14ac:dyDescent="0.25">
      <c r="A135" s="10" t="s">
        <v>128</v>
      </c>
      <c r="B135" s="9" t="s">
        <v>318</v>
      </c>
      <c r="C135" s="16">
        <v>679600</v>
      </c>
      <c r="D135" s="21">
        <v>679600</v>
      </c>
    </row>
    <row r="136" spans="1:4" ht="105.6" outlineLevel="7" x14ac:dyDescent="0.25">
      <c r="A136" s="12" t="s">
        <v>129</v>
      </c>
      <c r="B136" s="9" t="s">
        <v>319</v>
      </c>
      <c r="C136" s="16">
        <v>149300</v>
      </c>
      <c r="D136" s="21">
        <v>149300</v>
      </c>
    </row>
    <row r="137" spans="1:4" ht="52.8" outlineLevel="7" x14ac:dyDescent="0.25">
      <c r="A137" s="10" t="s">
        <v>130</v>
      </c>
      <c r="B137" s="9" t="s">
        <v>320</v>
      </c>
      <c r="C137" s="16">
        <v>200000</v>
      </c>
      <c r="D137" s="21">
        <v>200000</v>
      </c>
    </row>
    <row r="138" spans="1:4" ht="39.6" outlineLevel="7" x14ac:dyDescent="0.25">
      <c r="A138" s="10" t="s">
        <v>131</v>
      </c>
      <c r="B138" s="9" t="s">
        <v>321</v>
      </c>
      <c r="C138" s="16">
        <v>241500</v>
      </c>
      <c r="D138" s="21">
        <v>241500</v>
      </c>
    </row>
    <row r="139" spans="1:4" ht="39.6" outlineLevel="7" x14ac:dyDescent="0.25">
      <c r="A139" s="10" t="s">
        <v>132</v>
      </c>
      <c r="B139" s="9" t="s">
        <v>322</v>
      </c>
      <c r="C139" s="16">
        <v>2733100</v>
      </c>
      <c r="D139" s="21">
        <v>0</v>
      </c>
    </row>
    <row r="140" spans="1:4" ht="26.4" outlineLevel="7" x14ac:dyDescent="0.25">
      <c r="A140" s="10" t="s">
        <v>133</v>
      </c>
      <c r="B140" s="9" t="s">
        <v>323</v>
      </c>
      <c r="C140" s="16">
        <v>42200</v>
      </c>
      <c r="D140" s="21">
        <v>42200</v>
      </c>
    </row>
    <row r="141" spans="1:4" ht="52.8" outlineLevel="7" x14ac:dyDescent="0.25">
      <c r="A141" s="10" t="s">
        <v>134</v>
      </c>
      <c r="B141" s="9" t="s">
        <v>324</v>
      </c>
      <c r="C141" s="16">
        <v>6011000</v>
      </c>
      <c r="D141" s="21">
        <v>6011000</v>
      </c>
    </row>
    <row r="142" spans="1:4" ht="52.8" outlineLevel="7" x14ac:dyDescent="0.25">
      <c r="A142" s="10" t="s">
        <v>135</v>
      </c>
      <c r="B142" s="9" t="s">
        <v>325</v>
      </c>
      <c r="C142" s="16">
        <v>6066000</v>
      </c>
      <c r="D142" s="21">
        <v>6066000</v>
      </c>
    </row>
    <row r="143" spans="1:4" ht="66" outlineLevel="7" x14ac:dyDescent="0.25">
      <c r="A143" s="10" t="s">
        <v>136</v>
      </c>
      <c r="B143" s="9" t="s">
        <v>326</v>
      </c>
      <c r="C143" s="16">
        <v>4333100</v>
      </c>
      <c r="D143" s="21">
        <v>4018481.02</v>
      </c>
    </row>
    <row r="144" spans="1:4" ht="39.6" outlineLevel="7" x14ac:dyDescent="0.25">
      <c r="A144" s="10" t="s">
        <v>137</v>
      </c>
      <c r="B144" s="9" t="s">
        <v>327</v>
      </c>
      <c r="C144" s="16">
        <v>29776</v>
      </c>
      <c r="D144" s="21">
        <v>29776</v>
      </c>
    </row>
    <row r="145" spans="1:4" ht="66" outlineLevel="7" x14ac:dyDescent="0.25">
      <c r="A145" s="10" t="s">
        <v>138</v>
      </c>
      <c r="B145" s="9" t="s">
        <v>328</v>
      </c>
      <c r="C145" s="16">
        <v>765000</v>
      </c>
      <c r="D145" s="21">
        <v>765000</v>
      </c>
    </row>
    <row r="146" spans="1:4" ht="171.6" outlineLevel="7" x14ac:dyDescent="0.25">
      <c r="A146" s="12" t="s">
        <v>139</v>
      </c>
      <c r="B146" s="9" t="s">
        <v>329</v>
      </c>
      <c r="C146" s="16">
        <v>3710000</v>
      </c>
      <c r="D146" s="21">
        <v>3091879</v>
      </c>
    </row>
    <row r="147" spans="1:4" ht="66" outlineLevel="7" x14ac:dyDescent="0.25">
      <c r="A147" s="10" t="s">
        <v>140</v>
      </c>
      <c r="B147" s="9" t="s">
        <v>330</v>
      </c>
      <c r="C147" s="16">
        <v>10018000</v>
      </c>
      <c r="D147" s="21">
        <v>10018000</v>
      </c>
    </row>
    <row r="148" spans="1:4" ht="79.2" outlineLevel="7" x14ac:dyDescent="0.25">
      <c r="A148" s="10" t="s">
        <v>141</v>
      </c>
      <c r="B148" s="9" t="s">
        <v>331</v>
      </c>
      <c r="C148" s="16">
        <v>930700</v>
      </c>
      <c r="D148" s="21">
        <v>930700</v>
      </c>
    </row>
    <row r="149" spans="1:4" ht="26.4" outlineLevel="2" x14ac:dyDescent="0.25">
      <c r="A149" s="8" t="s">
        <v>142</v>
      </c>
      <c r="B149" s="7" t="s">
        <v>332</v>
      </c>
      <c r="C149" s="15">
        <v>239580868.80000001</v>
      </c>
      <c r="D149" s="20">
        <v>233879784.44999999</v>
      </c>
    </row>
    <row r="150" spans="1:4" ht="39.6" outlineLevel="3" x14ac:dyDescent="0.25">
      <c r="A150" s="8" t="s">
        <v>143</v>
      </c>
      <c r="B150" s="7" t="s">
        <v>333</v>
      </c>
      <c r="C150" s="15">
        <v>232825402.12</v>
      </c>
      <c r="D150" s="20">
        <v>227467090.22</v>
      </c>
    </row>
    <row r="151" spans="1:4" ht="39.6" outlineLevel="4" x14ac:dyDescent="0.25">
      <c r="A151" s="8" t="s">
        <v>144</v>
      </c>
      <c r="B151" s="7" t="s">
        <v>334</v>
      </c>
      <c r="C151" s="15">
        <v>232825402.12</v>
      </c>
      <c r="D151" s="20">
        <v>227467090.22</v>
      </c>
    </row>
    <row r="152" spans="1:4" ht="105.6" outlineLevel="7" x14ac:dyDescent="0.25">
      <c r="A152" s="12" t="s">
        <v>145</v>
      </c>
      <c r="B152" s="9" t="s">
        <v>335</v>
      </c>
      <c r="C152" s="16">
        <v>672600</v>
      </c>
      <c r="D152" s="21">
        <v>672571.47</v>
      </c>
    </row>
    <row r="153" spans="1:4" ht="237.6" outlineLevel="7" x14ac:dyDescent="0.25">
      <c r="A153" s="12" t="s">
        <v>146</v>
      </c>
      <c r="B153" s="9" t="s">
        <v>336</v>
      </c>
      <c r="C153" s="16">
        <v>36580436.200000003</v>
      </c>
      <c r="D153" s="21">
        <v>36110537.210000001</v>
      </c>
    </row>
    <row r="154" spans="1:4" ht="250.8" outlineLevel="7" x14ac:dyDescent="0.25">
      <c r="A154" s="12" t="s">
        <v>147</v>
      </c>
      <c r="B154" s="9" t="s">
        <v>337</v>
      </c>
      <c r="C154" s="16">
        <v>15104490</v>
      </c>
      <c r="D154" s="21">
        <v>14950580</v>
      </c>
    </row>
    <row r="155" spans="1:4" ht="105.6" outlineLevel="7" x14ac:dyDescent="0.25">
      <c r="A155" s="12" t="s">
        <v>148</v>
      </c>
      <c r="B155" s="9" t="s">
        <v>338</v>
      </c>
      <c r="C155" s="16">
        <v>70500</v>
      </c>
      <c r="D155" s="21">
        <v>70255.02</v>
      </c>
    </row>
    <row r="156" spans="1:4" ht="92.4" outlineLevel="7" x14ac:dyDescent="0.25">
      <c r="A156" s="12" t="s">
        <v>149</v>
      </c>
      <c r="B156" s="9" t="s">
        <v>339</v>
      </c>
      <c r="C156" s="16">
        <v>114900</v>
      </c>
      <c r="D156" s="21">
        <v>106700</v>
      </c>
    </row>
    <row r="157" spans="1:4" ht="92.4" outlineLevel="7" x14ac:dyDescent="0.25">
      <c r="A157" s="12" t="s">
        <v>150</v>
      </c>
      <c r="B157" s="9" t="s">
        <v>340</v>
      </c>
      <c r="C157" s="16">
        <v>677150</v>
      </c>
      <c r="D157" s="21">
        <v>677078.13</v>
      </c>
    </row>
    <row r="158" spans="1:4" ht="105.6" outlineLevel="7" x14ac:dyDescent="0.25">
      <c r="A158" s="12" t="s">
        <v>151</v>
      </c>
      <c r="B158" s="9" t="s">
        <v>341</v>
      </c>
      <c r="C158" s="16">
        <v>39250</v>
      </c>
      <c r="D158" s="21">
        <v>32068.78</v>
      </c>
    </row>
    <row r="159" spans="1:4" ht="79.2" outlineLevel="7" x14ac:dyDescent="0.25">
      <c r="A159" s="10" t="s">
        <v>152</v>
      </c>
      <c r="B159" s="9" t="s">
        <v>342</v>
      </c>
      <c r="C159" s="16">
        <v>1722600</v>
      </c>
      <c r="D159" s="21">
        <v>1381981.77</v>
      </c>
    </row>
    <row r="160" spans="1:4" ht="145.19999999999999" outlineLevel="7" x14ac:dyDescent="0.25">
      <c r="A160" s="12" t="s">
        <v>153</v>
      </c>
      <c r="B160" s="9" t="s">
        <v>343</v>
      </c>
      <c r="C160" s="16">
        <v>276880</v>
      </c>
      <c r="D160" s="21">
        <v>230121.83</v>
      </c>
    </row>
    <row r="161" spans="1:4" ht="250.8" outlineLevel="7" x14ac:dyDescent="0.25">
      <c r="A161" s="12" t="s">
        <v>154</v>
      </c>
      <c r="B161" s="9" t="s">
        <v>344</v>
      </c>
      <c r="C161" s="16">
        <v>85820380</v>
      </c>
      <c r="D161" s="21">
        <v>85820380</v>
      </c>
    </row>
    <row r="162" spans="1:4" ht="105.6" outlineLevel="7" x14ac:dyDescent="0.25">
      <c r="A162" s="12" t="s">
        <v>155</v>
      </c>
      <c r="B162" s="9" t="s">
        <v>345</v>
      </c>
      <c r="C162" s="16">
        <v>6481800</v>
      </c>
      <c r="D162" s="21">
        <v>6374866.3799999999</v>
      </c>
    </row>
    <row r="163" spans="1:4" ht="66" outlineLevel="7" x14ac:dyDescent="0.25">
      <c r="A163" s="10" t="s">
        <v>156</v>
      </c>
      <c r="B163" s="9" t="s">
        <v>346</v>
      </c>
      <c r="C163" s="16">
        <v>22384800</v>
      </c>
      <c r="D163" s="21">
        <v>18197029</v>
      </c>
    </row>
    <row r="164" spans="1:4" ht="79.2" outlineLevel="7" x14ac:dyDescent="0.25">
      <c r="A164" s="12" t="s">
        <v>157</v>
      </c>
      <c r="B164" s="9" t="s">
        <v>347</v>
      </c>
      <c r="C164" s="16">
        <v>2777665.92</v>
      </c>
      <c r="D164" s="21">
        <v>2750000.01</v>
      </c>
    </row>
    <row r="165" spans="1:4" ht="237.6" outlineLevel="7" x14ac:dyDescent="0.25">
      <c r="A165" s="12" t="s">
        <v>158</v>
      </c>
      <c r="B165" s="9" t="s">
        <v>348</v>
      </c>
      <c r="C165" s="16">
        <v>59433950</v>
      </c>
      <c r="D165" s="21">
        <v>59433950</v>
      </c>
    </row>
    <row r="166" spans="1:4" ht="79.2" outlineLevel="7" x14ac:dyDescent="0.25">
      <c r="A166" s="10" t="s">
        <v>159</v>
      </c>
      <c r="B166" s="9" t="s">
        <v>349</v>
      </c>
      <c r="C166" s="16">
        <v>668000</v>
      </c>
      <c r="D166" s="21">
        <v>658970.62</v>
      </c>
    </row>
    <row r="167" spans="1:4" ht="79.2" outlineLevel="3" x14ac:dyDescent="0.25">
      <c r="A167" s="8" t="s">
        <v>160</v>
      </c>
      <c r="B167" s="7" t="s">
        <v>350</v>
      </c>
      <c r="C167" s="15">
        <v>1112700</v>
      </c>
      <c r="D167" s="20">
        <v>796520.8</v>
      </c>
    </row>
    <row r="168" spans="1:4" ht="79.2" outlineLevel="7" x14ac:dyDescent="0.25">
      <c r="A168" s="10" t="s">
        <v>161</v>
      </c>
      <c r="B168" s="9" t="s">
        <v>351</v>
      </c>
      <c r="C168" s="16">
        <v>1112700</v>
      </c>
      <c r="D168" s="21">
        <v>796520.8</v>
      </c>
    </row>
    <row r="169" spans="1:4" ht="79.2" outlineLevel="3" x14ac:dyDescent="0.25">
      <c r="A169" s="8" t="s">
        <v>162</v>
      </c>
      <c r="B169" s="7" t="s">
        <v>352</v>
      </c>
      <c r="C169" s="15">
        <v>3666666.68</v>
      </c>
      <c r="D169" s="20">
        <v>3666666.68</v>
      </c>
    </row>
    <row r="170" spans="1:4" ht="66" outlineLevel="7" x14ac:dyDescent="0.25">
      <c r="A170" s="10" t="s">
        <v>163</v>
      </c>
      <c r="B170" s="9" t="s">
        <v>353</v>
      </c>
      <c r="C170" s="16">
        <v>3666666.68</v>
      </c>
      <c r="D170" s="21">
        <v>3666666.68</v>
      </c>
    </row>
    <row r="171" spans="1:4" ht="39.6" outlineLevel="3" x14ac:dyDescent="0.25">
      <c r="A171" s="8" t="s">
        <v>164</v>
      </c>
      <c r="B171" s="7" t="s">
        <v>354</v>
      </c>
      <c r="C171" s="15">
        <v>1971100</v>
      </c>
      <c r="D171" s="20">
        <v>1949506.75</v>
      </c>
    </row>
    <row r="172" spans="1:4" ht="52.8" outlineLevel="7" x14ac:dyDescent="0.25">
      <c r="A172" s="10" t="s">
        <v>165</v>
      </c>
      <c r="B172" s="9" t="s">
        <v>355</v>
      </c>
      <c r="C172" s="16">
        <v>1971100</v>
      </c>
      <c r="D172" s="21">
        <v>1949506.75</v>
      </c>
    </row>
    <row r="173" spans="1:4" ht="66" outlineLevel="3" x14ac:dyDescent="0.25">
      <c r="A173" s="8" t="s">
        <v>166</v>
      </c>
      <c r="B173" s="7" t="s">
        <v>356</v>
      </c>
      <c r="C173" s="15">
        <v>5000</v>
      </c>
      <c r="D173" s="20">
        <v>0</v>
      </c>
    </row>
    <row r="174" spans="1:4" ht="66" outlineLevel="7" x14ac:dyDescent="0.25">
      <c r="A174" s="10" t="s">
        <v>167</v>
      </c>
      <c r="B174" s="9" t="s">
        <v>357</v>
      </c>
      <c r="C174" s="16">
        <v>5000</v>
      </c>
      <c r="D174" s="21">
        <v>0</v>
      </c>
    </row>
    <row r="175" spans="1:4" ht="13.2" outlineLevel="2" x14ac:dyDescent="0.25">
      <c r="A175" s="8" t="s">
        <v>168</v>
      </c>
      <c r="B175" s="7" t="s">
        <v>358</v>
      </c>
      <c r="C175" s="15">
        <v>6023525.0300000003</v>
      </c>
      <c r="D175" s="20">
        <v>5996437.0499999998</v>
      </c>
    </row>
    <row r="176" spans="1:4" ht="66" outlineLevel="7" x14ac:dyDescent="0.25">
      <c r="A176" s="10" t="s">
        <v>169</v>
      </c>
      <c r="B176" s="9" t="s">
        <v>359</v>
      </c>
      <c r="C176" s="16">
        <v>3749800</v>
      </c>
      <c r="D176" s="21">
        <v>3733614.32</v>
      </c>
    </row>
    <row r="177" spans="1:4" ht="26.4" outlineLevel="3" x14ac:dyDescent="0.25">
      <c r="A177" s="8" t="s">
        <v>170</v>
      </c>
      <c r="B177" s="7" t="s">
        <v>360</v>
      </c>
      <c r="C177" s="15">
        <v>2273725.0299999998</v>
      </c>
      <c r="D177" s="20">
        <v>2262822.73</v>
      </c>
    </row>
    <row r="178" spans="1:4" ht="26.4" outlineLevel="4" x14ac:dyDescent="0.25">
      <c r="A178" s="8" t="s">
        <v>171</v>
      </c>
      <c r="B178" s="7" t="s">
        <v>361</v>
      </c>
      <c r="C178" s="15">
        <v>2273725.0299999998</v>
      </c>
      <c r="D178" s="20">
        <v>2262822.73</v>
      </c>
    </row>
    <row r="179" spans="1:4" ht="105.6" outlineLevel="7" x14ac:dyDescent="0.25">
      <c r="A179" s="12" t="s">
        <v>172</v>
      </c>
      <c r="B179" s="9" t="s">
        <v>362</v>
      </c>
      <c r="C179" s="16">
        <v>90800</v>
      </c>
      <c r="D179" s="21">
        <v>80000</v>
      </c>
    </row>
    <row r="180" spans="1:4" ht="224.4" outlineLevel="7" x14ac:dyDescent="0.25">
      <c r="A180" s="12" t="s">
        <v>173</v>
      </c>
      <c r="B180" s="9" t="s">
        <v>363</v>
      </c>
      <c r="C180" s="16">
        <v>117530.03</v>
      </c>
      <c r="D180" s="21">
        <v>117530.03</v>
      </c>
    </row>
    <row r="181" spans="1:4" ht="92.4" outlineLevel="7" x14ac:dyDescent="0.25">
      <c r="A181" s="10" t="s">
        <v>174</v>
      </c>
      <c r="B181" s="9" t="s">
        <v>364</v>
      </c>
      <c r="C181" s="16">
        <v>250000</v>
      </c>
      <c r="D181" s="21">
        <v>249897.7</v>
      </c>
    </row>
    <row r="182" spans="1:4" ht="66" outlineLevel="7" x14ac:dyDescent="0.25">
      <c r="A182" s="10" t="s">
        <v>175</v>
      </c>
      <c r="B182" s="9" t="s">
        <v>365</v>
      </c>
      <c r="C182" s="16">
        <v>1540895</v>
      </c>
      <c r="D182" s="21">
        <v>1540895</v>
      </c>
    </row>
    <row r="183" spans="1:4" ht="39.6" outlineLevel="7" x14ac:dyDescent="0.25">
      <c r="A183" s="10" t="s">
        <v>176</v>
      </c>
      <c r="B183" s="9" t="s">
        <v>366</v>
      </c>
      <c r="C183" s="16">
        <v>274500</v>
      </c>
      <c r="D183" s="21">
        <v>274500</v>
      </c>
    </row>
    <row r="184" spans="1:4" ht="52.8" outlineLevel="1" x14ac:dyDescent="0.25">
      <c r="A184" s="8" t="s">
        <v>185</v>
      </c>
      <c r="B184" s="7" t="s">
        <v>367</v>
      </c>
      <c r="C184" s="15">
        <v>-1384528.3</v>
      </c>
      <c r="D184" s="20">
        <v>-1384528.3</v>
      </c>
    </row>
    <row r="185" spans="1:4" ht="52.8" outlineLevel="2" x14ac:dyDescent="0.25">
      <c r="A185" s="8" t="s">
        <v>186</v>
      </c>
      <c r="B185" s="7" t="s">
        <v>368</v>
      </c>
      <c r="C185" s="15">
        <v>-1384528.3</v>
      </c>
      <c r="D185" s="20">
        <v>-1384528.3</v>
      </c>
    </row>
    <row r="186" spans="1:4" ht="52.8" outlineLevel="7" x14ac:dyDescent="0.25">
      <c r="A186" s="10" t="s">
        <v>187</v>
      </c>
      <c r="B186" s="9" t="s">
        <v>369</v>
      </c>
      <c r="C186" s="16">
        <v>-1384528.3</v>
      </c>
      <c r="D186" s="21">
        <v>-1384528.3</v>
      </c>
    </row>
    <row r="187" spans="1:4" ht="13.2" outlineLevel="7" x14ac:dyDescent="0.25">
      <c r="A187" s="23" t="s">
        <v>370</v>
      </c>
      <c r="B187" s="24" t="s">
        <v>371</v>
      </c>
      <c r="C187" s="25"/>
      <c r="D187" s="20"/>
    </row>
    <row r="188" spans="1:4" ht="13.2" outlineLevel="1" x14ac:dyDescent="0.25">
      <c r="A188" s="8" t="s">
        <v>94</v>
      </c>
      <c r="B188" s="7" t="s">
        <v>372</v>
      </c>
      <c r="C188" s="15">
        <v>0</v>
      </c>
      <c r="D188" s="20">
        <v>0</v>
      </c>
    </row>
    <row r="189" spans="1:4" ht="13.2" outlineLevel="2" x14ac:dyDescent="0.25">
      <c r="A189" s="8" t="s">
        <v>95</v>
      </c>
      <c r="B189" s="7" t="s">
        <v>373</v>
      </c>
      <c r="C189" s="15">
        <v>0</v>
      </c>
      <c r="D189" s="20">
        <v>0</v>
      </c>
    </row>
    <row r="190" spans="1:4" ht="26.4" outlineLevel="7" x14ac:dyDescent="0.25">
      <c r="A190" s="10" t="s">
        <v>96</v>
      </c>
      <c r="B190" s="9" t="s">
        <v>374</v>
      </c>
      <c r="C190" s="16">
        <v>0</v>
      </c>
      <c r="D190" s="21">
        <v>0</v>
      </c>
    </row>
    <row r="191" spans="1:4" ht="13.2" outlineLevel="7" x14ac:dyDescent="0.25">
      <c r="A191" s="23" t="s">
        <v>97</v>
      </c>
      <c r="B191" s="24" t="s">
        <v>287</v>
      </c>
      <c r="C191" s="25"/>
      <c r="D191" s="20"/>
    </row>
    <row r="192" spans="1:4" ht="26.4" outlineLevel="1" x14ac:dyDescent="0.25">
      <c r="A192" s="8" t="s">
        <v>177</v>
      </c>
      <c r="B192" s="7" t="s">
        <v>375</v>
      </c>
      <c r="C192" s="15">
        <v>2129958.66</v>
      </c>
      <c r="D192" s="20">
        <v>2129958.66</v>
      </c>
    </row>
    <row r="193" spans="1:4" ht="39.6" outlineLevel="2" x14ac:dyDescent="0.25">
      <c r="A193" s="8" t="s">
        <v>178</v>
      </c>
      <c r="B193" s="7" t="s">
        <v>376</v>
      </c>
      <c r="C193" s="15">
        <v>2129958.66</v>
      </c>
      <c r="D193" s="20">
        <v>2129958.66</v>
      </c>
    </row>
    <row r="194" spans="1:4" ht="52.8" outlineLevel="7" x14ac:dyDescent="0.25">
      <c r="A194" s="10" t="s">
        <v>179</v>
      </c>
      <c r="B194" s="9" t="s">
        <v>377</v>
      </c>
      <c r="C194" s="16">
        <v>2129958.66</v>
      </c>
      <c r="D194" s="21">
        <v>2129958.66</v>
      </c>
    </row>
    <row r="195" spans="1:4" ht="66" outlineLevel="1" x14ac:dyDescent="0.25">
      <c r="A195" s="8" t="s">
        <v>180</v>
      </c>
      <c r="B195" s="7" t="s">
        <v>378</v>
      </c>
      <c r="C195" s="15">
        <v>1384528.3</v>
      </c>
      <c r="D195" s="20">
        <v>1384528.3</v>
      </c>
    </row>
    <row r="196" spans="1:4" ht="92.4" outlineLevel="2" x14ac:dyDescent="0.25">
      <c r="A196" s="11" t="s">
        <v>181</v>
      </c>
      <c r="B196" s="7" t="s">
        <v>378</v>
      </c>
      <c r="C196" s="15">
        <v>1384528.3</v>
      </c>
      <c r="D196" s="20">
        <v>1384528.3</v>
      </c>
    </row>
    <row r="197" spans="1:4" ht="92.4" outlineLevel="3" x14ac:dyDescent="0.25">
      <c r="A197" s="11" t="s">
        <v>182</v>
      </c>
      <c r="B197" s="7" t="s">
        <v>379</v>
      </c>
      <c r="C197" s="15">
        <v>1384528.3</v>
      </c>
      <c r="D197" s="20">
        <v>1384528.3</v>
      </c>
    </row>
    <row r="198" spans="1:4" ht="39.6" outlineLevel="4" x14ac:dyDescent="0.25">
      <c r="A198" s="8" t="s">
        <v>183</v>
      </c>
      <c r="B198" s="7" t="s">
        <v>380</v>
      </c>
      <c r="C198" s="15">
        <v>1384528.3</v>
      </c>
      <c r="D198" s="20">
        <v>1384528.3</v>
      </c>
    </row>
    <row r="199" spans="1:4" ht="39.6" outlineLevel="7" x14ac:dyDescent="0.25">
      <c r="A199" s="26" t="s">
        <v>184</v>
      </c>
      <c r="B199" s="27" t="s">
        <v>381</v>
      </c>
      <c r="C199" s="21">
        <v>1384528.3</v>
      </c>
      <c r="D199" s="21">
        <v>1384528.3</v>
      </c>
    </row>
    <row r="200" spans="1:4" ht="26.4" outlineLevel="7" x14ac:dyDescent="0.25">
      <c r="A200" s="28" t="s">
        <v>66</v>
      </c>
      <c r="B200" s="4" t="s">
        <v>383</v>
      </c>
      <c r="C200" s="20">
        <f>C201</f>
        <v>161745.71</v>
      </c>
      <c r="D200" s="20">
        <f>D201</f>
        <v>168478.37</v>
      </c>
    </row>
    <row r="201" spans="1:4" ht="26.4" outlineLevel="1" x14ac:dyDescent="0.25">
      <c r="A201" s="28" t="s">
        <v>66</v>
      </c>
      <c r="B201" s="4" t="s">
        <v>384</v>
      </c>
      <c r="C201" s="20">
        <f>C202</f>
        <v>161745.71</v>
      </c>
      <c r="D201" s="20">
        <f>D202</f>
        <v>168478.37</v>
      </c>
    </row>
    <row r="202" spans="1:4" ht="92.4" outlineLevel="2" x14ac:dyDescent="0.25">
      <c r="A202" s="29" t="s">
        <v>67</v>
      </c>
      <c r="B202" s="4" t="s">
        <v>385</v>
      </c>
      <c r="C202" s="20">
        <v>161745.71</v>
      </c>
      <c r="D202" s="20">
        <v>168478.37</v>
      </c>
    </row>
    <row r="203" spans="1:4" ht="105.6" outlineLevel="3" x14ac:dyDescent="0.25">
      <c r="A203" s="11" t="s">
        <v>68</v>
      </c>
      <c r="B203" s="7" t="s">
        <v>386</v>
      </c>
      <c r="C203" s="15">
        <v>161745.71</v>
      </c>
      <c r="D203" s="20">
        <v>168478.37</v>
      </c>
    </row>
    <row r="204" spans="1:4" ht="92.4" outlineLevel="7" x14ac:dyDescent="0.25">
      <c r="A204" s="30" t="s">
        <v>69</v>
      </c>
      <c r="B204" s="27" t="s">
        <v>387</v>
      </c>
      <c r="C204" s="21">
        <v>161745.71</v>
      </c>
      <c r="D204" s="21">
        <v>168478.37</v>
      </c>
    </row>
    <row r="205" spans="1:4" ht="26.4" outlineLevel="7" x14ac:dyDescent="0.25">
      <c r="A205" s="29" t="s">
        <v>66</v>
      </c>
      <c r="B205" s="4" t="s">
        <v>388</v>
      </c>
      <c r="C205" s="20">
        <f>C208</f>
        <v>599288</v>
      </c>
      <c r="D205" s="20">
        <f>D208</f>
        <v>596293.81000000006</v>
      </c>
    </row>
    <row r="206" spans="1:4" ht="39.6" outlineLevel="2" x14ac:dyDescent="0.25">
      <c r="A206" s="8" t="s">
        <v>70</v>
      </c>
      <c r="B206" s="7" t="s">
        <v>389</v>
      </c>
      <c r="C206" s="15">
        <v>599288</v>
      </c>
      <c r="D206" s="20">
        <v>596293.81000000006</v>
      </c>
    </row>
    <row r="207" spans="1:4" ht="39.6" outlineLevel="3" x14ac:dyDescent="0.25">
      <c r="A207" s="8" t="s">
        <v>71</v>
      </c>
      <c r="B207" s="7" t="s">
        <v>390</v>
      </c>
      <c r="C207" s="15">
        <v>599288</v>
      </c>
      <c r="D207" s="20">
        <v>596293.81000000006</v>
      </c>
    </row>
    <row r="208" spans="1:4" ht="52.8" outlineLevel="7" x14ac:dyDescent="0.25">
      <c r="A208" s="31" t="s">
        <v>72</v>
      </c>
      <c r="B208" s="32" t="s">
        <v>391</v>
      </c>
      <c r="C208" s="33">
        <v>599288</v>
      </c>
      <c r="D208" s="34">
        <v>596293.81000000006</v>
      </c>
    </row>
    <row r="209" spans="1:4" ht="13.2" outlineLevel="7" x14ac:dyDescent="0.25">
      <c r="A209" s="26"/>
      <c r="B209" s="4" t="s">
        <v>392</v>
      </c>
      <c r="C209" s="20">
        <f>C12+C49+C69+C80+C103+C188+C200+C205</f>
        <v>624093861.77999997</v>
      </c>
      <c r="D209" s="20">
        <f>D12+D49+D69+D80+D103+D188+D200+D205</f>
        <v>615507816.41999996</v>
      </c>
    </row>
  </sheetData>
  <mergeCells count="7">
    <mergeCell ref="A10:D10"/>
    <mergeCell ref="C2:D2"/>
    <mergeCell ref="A5:C5"/>
    <mergeCell ref="A9:D9"/>
    <mergeCell ref="A8:D8"/>
    <mergeCell ref="A7:D7"/>
    <mergeCell ref="C3:F3"/>
  </mergeCells>
  <printOptions horizontalCentered="1"/>
  <pageMargins left="0.59055118110236227" right="0.19685039370078741" top="0.19685039370078741" bottom="0.19685039370078741" header="0.19685039370078741" footer="0.19685039370078741"/>
  <pageSetup paperSize="9" scale="6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ДЧБ</vt:lpstr>
      <vt:lpstr>ДЧБ!LAST_CELL</vt:lpstr>
      <vt:lpstr>ДЧБ!SIGN</vt:lpstr>
      <vt:lpstr>ДЧБ!Область_печати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03fopov</dc:creator>
  <dc:description>POI HSSF rep:2.51.0.102</dc:description>
  <cp:lastModifiedBy>Мильчакова Лариса Михайловна</cp:lastModifiedBy>
  <cp:lastPrinted>2021-04-01T04:36:59Z</cp:lastPrinted>
  <dcterms:created xsi:type="dcterms:W3CDTF">2021-03-11T06:44:44Z</dcterms:created>
  <dcterms:modified xsi:type="dcterms:W3CDTF">2021-04-01T04:42:59Z</dcterms:modified>
</cp:coreProperties>
</file>